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Palachovky\VŘ\VŘ - 1. fáze - aktuál\VŘ nábytek\Fro - Výběrové řízení\"/>
    </mc:Choice>
  </mc:AlternateContent>
  <xr:revisionPtr revIDLastSave="0" documentId="13_ncr:1_{C54A03E7-1555-4221-B26A-E06D7C226F78}" xr6:coauthVersionLast="36" xr6:coauthVersionMax="36" xr10:uidLastSave="{00000000-0000-0000-0000-000000000000}"/>
  <bookViews>
    <workbookView xWindow="360" yWindow="135" windowWidth="18195" windowHeight="10995" xr2:uid="{00000000-000D-0000-FFFF-FFFF00000000}"/>
  </bookViews>
  <sheets>
    <sheet name="Rekapitulace" sheetId="5" r:id="rId1"/>
    <sheet name="vchod B" sheetId="1" r:id="rId2"/>
    <sheet name="vchod G (2 podlaží)" sheetId="4" r:id="rId3"/>
  </sheets>
  <calcPr calcId="191029"/>
</workbook>
</file>

<file path=xl/calcChain.xml><?xml version="1.0" encoding="utf-8"?>
<calcChain xmlns="http://schemas.openxmlformats.org/spreadsheetml/2006/main">
  <c r="E22" i="4" l="1"/>
  <c r="G22" i="4" s="1"/>
  <c r="H22" i="4" s="1"/>
  <c r="E32" i="1" l="1"/>
  <c r="E22" i="1"/>
  <c r="E34" i="4"/>
  <c r="E33" i="4"/>
  <c r="E24" i="4"/>
  <c r="E23" i="4"/>
  <c r="G23" i="4" s="1"/>
  <c r="E12" i="4"/>
  <c r="G32" i="1" l="1"/>
  <c r="H32" i="1" s="1"/>
  <c r="G22" i="1"/>
  <c r="H22" i="1" s="1"/>
  <c r="G34" i="4"/>
  <c r="H34" i="4" s="1"/>
  <c r="G33" i="4"/>
  <c r="H33" i="4" s="1"/>
  <c r="H23" i="4"/>
  <c r="G24" i="4"/>
  <c r="H24" i="4" s="1"/>
  <c r="G12" i="4"/>
  <c r="H12" i="4" s="1"/>
  <c r="E32" i="4" l="1"/>
  <c r="E31" i="4"/>
  <c r="E30" i="4"/>
  <c r="E29" i="4"/>
  <c r="E28" i="4"/>
  <c r="E27" i="4"/>
  <c r="E21" i="4"/>
  <c r="E20" i="4"/>
  <c r="E19" i="4"/>
  <c r="E18" i="4"/>
  <c r="E17" i="4"/>
  <c r="E16" i="4"/>
  <c r="E13" i="4"/>
  <c r="E11" i="4"/>
  <c r="E10" i="4"/>
  <c r="E9" i="4"/>
  <c r="E8" i="4"/>
  <c r="E7" i="4"/>
  <c r="E6" i="4"/>
  <c r="E5" i="4"/>
  <c r="E33" i="1"/>
  <c r="E31" i="1"/>
  <c r="E30" i="1"/>
  <c r="E29" i="1"/>
  <c r="E28" i="1"/>
  <c r="E27" i="1"/>
  <c r="E26" i="1"/>
  <c r="E23" i="1"/>
  <c r="E21" i="1"/>
  <c r="E20" i="1"/>
  <c r="E19" i="1"/>
  <c r="E18" i="1"/>
  <c r="E17" i="1"/>
  <c r="E16" i="1"/>
  <c r="E15" i="1"/>
  <c r="E12" i="1"/>
  <c r="E11" i="1"/>
  <c r="E10" i="1"/>
  <c r="E9" i="1"/>
  <c r="E8" i="1"/>
  <c r="E7" i="1"/>
  <c r="E6" i="1"/>
  <c r="E5" i="1"/>
  <c r="G8" i="4" l="1"/>
  <c r="H8" i="4" s="1"/>
  <c r="G19" i="4"/>
  <c r="H19" i="4" s="1"/>
  <c r="G28" i="4"/>
  <c r="H28" i="4" s="1"/>
  <c r="G32" i="4"/>
  <c r="H32" i="4" s="1"/>
  <c r="G9" i="4"/>
  <c r="H9" i="4" s="1"/>
  <c r="G16" i="4"/>
  <c r="H16" i="4" s="1"/>
  <c r="G20" i="4"/>
  <c r="H20" i="4" s="1"/>
  <c r="G29" i="4"/>
  <c r="H29" i="4" s="1"/>
  <c r="G6" i="4"/>
  <c r="H6" i="4" s="1"/>
  <c r="G10" i="4"/>
  <c r="H10" i="4" s="1"/>
  <c r="G17" i="4"/>
  <c r="H17" i="4" s="1"/>
  <c r="G21" i="4"/>
  <c r="H21" i="4" s="1"/>
  <c r="G30" i="4"/>
  <c r="H30" i="4" s="1"/>
  <c r="G7" i="4"/>
  <c r="H7" i="4" s="1"/>
  <c r="G11" i="4"/>
  <c r="H11" i="4" s="1"/>
  <c r="G18" i="4"/>
  <c r="H18" i="4" s="1"/>
  <c r="G27" i="4"/>
  <c r="H27" i="4" s="1"/>
  <c r="G31" i="4"/>
  <c r="H31" i="4" s="1"/>
  <c r="G9" i="1"/>
  <c r="H9" i="1" s="1"/>
  <c r="G19" i="1"/>
  <c r="H19" i="1"/>
  <c r="G30" i="1"/>
  <c r="H30" i="1" s="1"/>
  <c r="G10" i="1"/>
  <c r="H10" i="1"/>
  <c r="G20" i="1"/>
  <c r="H20" i="1" s="1"/>
  <c r="G31" i="1"/>
  <c r="H31" i="1" s="1"/>
  <c r="G7" i="1"/>
  <c r="H7" i="1" s="1"/>
  <c r="G11" i="1"/>
  <c r="H11" i="1"/>
  <c r="G17" i="1"/>
  <c r="H17" i="1" s="1"/>
  <c r="G21" i="1"/>
  <c r="H21" i="1"/>
  <c r="G28" i="1"/>
  <c r="H28" i="1" s="1"/>
  <c r="G33" i="1"/>
  <c r="H33" i="1" s="1"/>
  <c r="G15" i="1"/>
  <c r="H15" i="1" s="1"/>
  <c r="G26" i="1"/>
  <c r="H26" i="1" s="1"/>
  <c r="G6" i="1"/>
  <c r="H6" i="1" s="1"/>
  <c r="G16" i="1"/>
  <c r="H16" i="1"/>
  <c r="G27" i="1"/>
  <c r="H27" i="1" s="1"/>
  <c r="G8" i="1"/>
  <c r="H8" i="1"/>
  <c r="G12" i="1"/>
  <c r="H12" i="1" s="1"/>
  <c r="G18" i="1"/>
  <c r="H18" i="1"/>
  <c r="G29" i="1"/>
  <c r="H29" i="1" s="1"/>
  <c r="G23" i="1"/>
  <c r="H23" i="1"/>
  <c r="G13" i="4"/>
  <c r="H13" i="4" s="1"/>
  <c r="G5" i="4"/>
  <c r="H5" i="4" s="1"/>
  <c r="G5" i="1"/>
  <c r="H5" i="1" s="1"/>
  <c r="E34" i="1"/>
  <c r="G34" i="1" s="1"/>
  <c r="H34" i="1" s="1"/>
  <c r="E13" i="1"/>
  <c r="E24" i="1"/>
  <c r="G24" i="1" s="1"/>
  <c r="H24" i="1" s="1"/>
  <c r="E25" i="4"/>
  <c r="G25" i="4" s="1"/>
  <c r="H25" i="4" s="1"/>
  <c r="E35" i="4"/>
  <c r="G35" i="4" s="1"/>
  <c r="H35" i="4" s="1"/>
  <c r="E14" i="4"/>
  <c r="E41" i="4"/>
  <c r="E42" i="4"/>
  <c r="E44" i="4"/>
  <c r="E45" i="4"/>
  <c r="E47" i="4"/>
  <c r="E48" i="4"/>
  <c r="G13" i="1" l="1"/>
  <c r="E36" i="1"/>
  <c r="G36" i="1" s="1"/>
  <c r="E37" i="4"/>
  <c r="G37" i="4" s="1"/>
  <c r="G14" i="4"/>
  <c r="E49" i="4"/>
  <c r="D6" i="5" l="1"/>
  <c r="D7" i="5"/>
  <c r="H14" i="4"/>
  <c r="H37" i="4" s="1"/>
  <c r="E7" i="5" s="1"/>
  <c r="H13" i="1"/>
  <c r="H36" i="1" s="1"/>
  <c r="E6" i="5" s="1"/>
  <c r="C7" i="5"/>
  <c r="D9" i="5" l="1"/>
  <c r="E9" i="5"/>
  <c r="C6" i="5"/>
  <c r="C9" i="5" s="1"/>
  <c r="E47" i="1"/>
  <c r="E45" i="1"/>
  <c r="E44" i="1"/>
  <c r="E42" i="1"/>
  <c r="E41" i="1"/>
  <c r="E48" i="1" l="1"/>
</calcChain>
</file>

<file path=xl/sharedStrings.xml><?xml version="1.0" encoding="utf-8"?>
<sst xmlns="http://schemas.openxmlformats.org/spreadsheetml/2006/main" count="123" uniqueCount="55">
  <si>
    <t>Číslo položky</t>
  </si>
  <si>
    <t>Název položky</t>
  </si>
  <si>
    <t>Cena celkem
bez DPH</t>
  </si>
  <si>
    <t>Zrcadlová stěna 50 x 180 cm</t>
  </si>
  <si>
    <t>Věšáková stěna  100 x 180 cm</t>
  </si>
  <si>
    <t>Police závěsná   88 x 25 x 25 cm</t>
  </si>
  <si>
    <t>Nástěnné obložky k postelím rovné 200 cm, výška 57 cm</t>
  </si>
  <si>
    <t>Nástěnné obložky k postelím rovné 260 cm, výška 57 cm</t>
  </si>
  <si>
    <t>Nástěnné obložky k postelím rovné 91 cm, výška 57 cm</t>
  </si>
  <si>
    <t>garnýž - dvojkolejnička</t>
  </si>
  <si>
    <t>28a</t>
  </si>
  <si>
    <t>žaluzie horizontální, okno + okno</t>
  </si>
  <si>
    <t>28b</t>
  </si>
  <si>
    <t>žaluzie horizontální, okno + balkonové dveře</t>
  </si>
  <si>
    <t>Spižní skříň se zalištováním</t>
  </si>
  <si>
    <t>Skříň úložná 4-dílná vestavná, zališt. 170 x 61,8 x 252   cm</t>
  </si>
  <si>
    <r>
      <t xml:space="preserve">Kuchyňská linka  pro imobilní, délka 300 cm    P/L provedení
</t>
    </r>
    <r>
      <rPr>
        <b/>
        <sz val="10"/>
        <color indexed="8"/>
        <rFont val="Arial"/>
        <family val="2"/>
        <charset val="238"/>
      </rPr>
      <t>vč. sklokeramické vestavné dvouplotýnky a repase odsavače</t>
    </r>
  </si>
  <si>
    <r>
      <t xml:space="preserve">Kuchyňská linka  délka 240 cm    P/L provedení
</t>
    </r>
    <r>
      <rPr>
        <b/>
        <sz val="10"/>
        <color indexed="8"/>
        <rFont val="Arial"/>
        <family val="2"/>
        <charset val="238"/>
      </rPr>
      <t>vč. sklokeramické vestavné dvouplotýnky a repase odsavače</t>
    </r>
  </si>
  <si>
    <t xml:space="preserve">Mezisoučet </t>
  </si>
  <si>
    <t>8x čtyřlůžkový pokoj  1.- 8. NP</t>
  </si>
  <si>
    <t>Jednotková cena bez DPH</t>
  </si>
  <si>
    <r>
      <rPr>
        <b/>
        <sz val="10"/>
        <color indexed="8"/>
        <rFont val="Arial"/>
        <family val="2"/>
        <charset val="238"/>
      </rPr>
      <t xml:space="preserve">    </t>
    </r>
    <r>
      <rPr>
        <b/>
        <u/>
        <sz val="10"/>
        <color indexed="8"/>
        <rFont val="Arial"/>
        <family val="2"/>
        <charset val="238"/>
      </rPr>
      <t>2x šestilůžkový pokoj pro imobilní  - 1. NP</t>
    </r>
  </si>
  <si>
    <t>14x šestilůžkový pokoj  2.- 8. NP</t>
  </si>
  <si>
    <t>C/ prvky žaluzií nad rámec zrealizovaného vchodu "D"</t>
  </si>
  <si>
    <t>C/ vchod B - prvky žaluzií nad rámec vchodu "D"</t>
  </si>
  <si>
    <t xml:space="preserve">8x pětilůžkový pokoj  </t>
  </si>
  <si>
    <t xml:space="preserve">8x čtyřlůžkový pokoj  </t>
  </si>
  <si>
    <r>
      <rPr>
        <b/>
        <sz val="10"/>
        <color indexed="8"/>
        <rFont val="Arial"/>
        <family val="2"/>
        <charset val="238"/>
      </rPr>
      <t xml:space="preserve">    8</t>
    </r>
    <r>
      <rPr>
        <b/>
        <u/>
        <sz val="10"/>
        <color indexed="8"/>
        <rFont val="Arial"/>
        <family val="2"/>
        <charset val="238"/>
      </rPr>
      <t xml:space="preserve">x šestilůžkový pokoj </t>
    </r>
  </si>
  <si>
    <t>Kuchyňská linka  délka 240 cm    P/L provedení
vč. sklokeramické vestavné dvouplotýnky a repase odsavače</t>
  </si>
  <si>
    <t>Vestavěný nábytek - vchod B</t>
  </si>
  <si>
    <t>Název:  Dodávka vestavěného  nábytku pro Palachovy koleje vchod B</t>
  </si>
  <si>
    <t>Název:  Dodávka vestavěného  nábytku pro Palachovy koleje vchod G</t>
  </si>
  <si>
    <t>Rozpočet mobiliáře vestavěného  - INVESTIČNÍ</t>
  </si>
  <si>
    <t>vchod B</t>
  </si>
  <si>
    <t>Vchod G - 2 podlaží</t>
  </si>
  <si>
    <t>celkem</t>
  </si>
  <si>
    <t>investice celkem bez DPH</t>
  </si>
  <si>
    <t>Sazba DPH</t>
  </si>
  <si>
    <t>DPH celkem</t>
  </si>
  <si>
    <t>Cena celkem
včetně DPH</t>
  </si>
  <si>
    <t xml:space="preserve">prvky vestavěného nábytku </t>
  </si>
  <si>
    <t xml:space="preserve">Počet kusů </t>
  </si>
  <si>
    <t>Počet kusů</t>
  </si>
  <si>
    <t>bez DPH</t>
  </si>
  <si>
    <t>DPH</t>
  </si>
  <si>
    <t>vč. DPH</t>
  </si>
  <si>
    <t>Obložení volného okraje dělící příčky</t>
  </si>
  <si>
    <t>Garnýž - dvojkolejnička</t>
  </si>
  <si>
    <t>Zakrytí otvoru u stávajících spižních skříní</t>
  </si>
  <si>
    <r>
      <rPr>
        <b/>
        <sz val="10"/>
        <rFont val="Arial"/>
        <family val="2"/>
        <charset val="238"/>
      </rPr>
      <t xml:space="preserve">    </t>
    </r>
    <r>
      <rPr>
        <b/>
        <u/>
        <sz val="10"/>
        <rFont val="Arial"/>
        <family val="2"/>
        <charset val="238"/>
      </rPr>
      <t>2x šestilůžková buňka pro imobilní  - 1. NP</t>
    </r>
  </si>
  <si>
    <t>14x šestilůžková buňka  2.- 8. NP</t>
  </si>
  <si>
    <t>8x čtyřlůžková buňka  1.- 8. NP</t>
  </si>
  <si>
    <r>
      <rPr>
        <b/>
        <sz val="10"/>
        <rFont val="Arial"/>
        <family val="2"/>
        <charset val="238"/>
      </rPr>
      <t xml:space="preserve">    2</t>
    </r>
    <r>
      <rPr>
        <b/>
        <u/>
        <sz val="10"/>
        <rFont val="Arial"/>
        <family val="2"/>
        <charset val="238"/>
      </rPr>
      <t>x šestilůžková buňka - 1.- 2. NP</t>
    </r>
  </si>
  <si>
    <t>2x čtyřlůžková buňka  1.- 2. NP</t>
  </si>
  <si>
    <t>2x pětilůžková buňka 1.- 2.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</si>
</sst>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/>
    <xf numFmtId="164" fontId="2" fillId="0" borderId="0" xfId="0" applyNumberFormat="1" applyFont="1"/>
    <xf numFmtId="0" fontId="2" fillId="0" borderId="0" xfId="0" applyFont="1"/>
    <xf numFmtId="0" fontId="1" fillId="0" borderId="0" xfId="0" applyFont="1"/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164" fontId="4" fillId="3" borderId="15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/>
    </xf>
    <xf numFmtId="164" fontId="3" fillId="4" borderId="7" xfId="0" applyNumberFormat="1" applyFont="1" applyFill="1" applyBorder="1" applyAlignme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 vertical="center"/>
    </xf>
    <xf numFmtId="164" fontId="0" fillId="0" borderId="0" xfId="0" applyNumberFormat="1"/>
    <xf numFmtId="0" fontId="8" fillId="2" borderId="0" xfId="0" applyFont="1" applyFill="1" applyAlignment="1">
      <alignment horizontal="left" vertical="center"/>
    </xf>
    <xf numFmtId="0" fontId="8" fillId="0" borderId="0" xfId="0" applyFont="1"/>
    <xf numFmtId="0" fontId="1" fillId="5" borderId="0" xfId="0" applyFont="1" applyFill="1" applyAlignment="1">
      <alignment horizontal="left" vertical="center"/>
    </xf>
    <xf numFmtId="0" fontId="1" fillId="5" borderId="0" xfId="0" applyFont="1" applyFill="1"/>
    <xf numFmtId="164" fontId="2" fillId="5" borderId="0" xfId="0" applyNumberFormat="1" applyFont="1" applyFill="1"/>
    <xf numFmtId="0" fontId="2" fillId="5" borderId="0" xfId="0" applyFont="1" applyFill="1"/>
    <xf numFmtId="0" fontId="2" fillId="5" borderId="3" xfId="0" applyFont="1" applyFill="1" applyBorder="1"/>
    <xf numFmtId="164" fontId="4" fillId="5" borderId="3" xfId="0" applyNumberFormat="1" applyFont="1" applyFill="1" applyBorder="1" applyAlignment="1">
      <alignment vertical="center"/>
    </xf>
    <xf numFmtId="164" fontId="3" fillId="4" borderId="7" xfId="0" applyNumberFormat="1" applyFont="1" applyFill="1" applyBorder="1" applyAlignment="1">
      <alignment horizontal="right" vertical="center"/>
    </xf>
    <xf numFmtId="164" fontId="3" fillId="4" borderId="13" xfId="0" applyNumberFormat="1" applyFont="1" applyFill="1" applyBorder="1" applyAlignment="1">
      <alignment horizontal="right" vertical="center"/>
    </xf>
    <xf numFmtId="164" fontId="4" fillId="5" borderId="4" xfId="0" applyNumberFormat="1" applyFont="1" applyFill="1" applyBorder="1" applyAlignment="1">
      <alignment vertical="center"/>
    </xf>
    <xf numFmtId="164" fontId="3" fillId="4" borderId="13" xfId="0" applyNumberFormat="1" applyFont="1" applyFill="1" applyBorder="1" applyAlignment="1">
      <alignment vertical="center"/>
    </xf>
    <xf numFmtId="0" fontId="3" fillId="4" borderId="1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8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0" fontId="2" fillId="0" borderId="0" xfId="0" applyFont="1" applyFill="1"/>
    <xf numFmtId="0" fontId="4" fillId="0" borderId="8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0" applyNumberFormat="1" applyFont="1" applyFill="1" applyBorder="1" applyAlignment="1">
      <alignment vertical="center"/>
    </xf>
    <xf numFmtId="0" fontId="3" fillId="5" borderId="0" xfId="0" applyFont="1" applyFill="1"/>
    <xf numFmtId="164" fontId="3" fillId="5" borderId="3" xfId="0" applyNumberFormat="1" applyFont="1" applyFill="1" applyBorder="1" applyAlignment="1">
      <alignment vertical="center"/>
    </xf>
    <xf numFmtId="9" fontId="3" fillId="0" borderId="20" xfId="0" applyNumberFormat="1" applyFont="1" applyFill="1" applyBorder="1"/>
    <xf numFmtId="9" fontId="3" fillId="0" borderId="8" xfId="0" applyNumberFormat="1" applyFont="1" applyFill="1" applyBorder="1"/>
    <xf numFmtId="9" fontId="3" fillId="0" borderId="22" xfId="0" applyNumberFormat="1" applyFont="1" applyFill="1" applyBorder="1"/>
    <xf numFmtId="0" fontId="3" fillId="0" borderId="0" xfId="0" applyFont="1" applyFill="1"/>
    <xf numFmtId="0" fontId="3" fillId="0" borderId="0" xfId="0" applyFont="1"/>
    <xf numFmtId="164" fontId="3" fillId="0" borderId="0" xfId="0" applyNumberFormat="1" applyFont="1"/>
    <xf numFmtId="0" fontId="3" fillId="0" borderId="0" xfId="0" applyFont="1" applyFill="1" applyBorder="1"/>
    <xf numFmtId="8" fontId="3" fillId="6" borderId="29" xfId="0" applyNumberFormat="1" applyFont="1" applyFill="1" applyBorder="1"/>
    <xf numFmtId="8" fontId="3" fillId="6" borderId="30" xfId="0" applyNumberFormat="1" applyFont="1" applyFill="1" applyBorder="1"/>
    <xf numFmtId="8" fontId="3" fillId="6" borderId="31" xfId="0" applyNumberFormat="1" applyFont="1" applyFill="1" applyBorder="1"/>
    <xf numFmtId="8" fontId="4" fillId="6" borderId="23" xfId="0" applyNumberFormat="1" applyFont="1" applyFill="1" applyBorder="1"/>
    <xf numFmtId="164" fontId="13" fillId="6" borderId="23" xfId="0" applyNumberFormat="1" applyFont="1" applyFill="1" applyBorder="1"/>
    <xf numFmtId="0" fontId="12" fillId="6" borderId="4" xfId="0" applyFont="1" applyFill="1" applyBorder="1" applyAlignment="1">
      <alignment horizontal="center" vertical="center" wrapText="1"/>
    </xf>
    <xf numFmtId="9" fontId="3" fillId="0" borderId="23" xfId="0" applyNumberFormat="1" applyFont="1" applyFill="1" applyBorder="1"/>
    <xf numFmtId="9" fontId="3" fillId="0" borderId="33" xfId="0" applyNumberFormat="1" applyFont="1" applyFill="1" applyBorder="1"/>
    <xf numFmtId="9" fontId="3" fillId="0" borderId="11" xfId="0" applyNumberFormat="1" applyFont="1" applyFill="1" applyBorder="1"/>
    <xf numFmtId="0" fontId="4" fillId="0" borderId="7" xfId="0" applyFont="1" applyFill="1" applyBorder="1" applyAlignment="1">
      <alignment horizontal="left" vertical="center" wrapText="1"/>
    </xf>
    <xf numFmtId="9" fontId="3" fillId="0" borderId="7" xfId="0" applyNumberFormat="1" applyFont="1" applyFill="1" applyBorder="1"/>
    <xf numFmtId="4" fontId="3" fillId="0" borderId="24" xfId="0" applyNumberFormat="1" applyFont="1" applyFill="1" applyBorder="1" applyAlignment="1">
      <alignment vertical="center"/>
    </xf>
    <xf numFmtId="4" fontId="3" fillId="0" borderId="25" xfId="0" applyNumberFormat="1" applyFont="1" applyFill="1" applyBorder="1" applyAlignment="1">
      <alignment vertical="center"/>
    </xf>
    <xf numFmtId="4" fontId="3" fillId="0" borderId="26" xfId="0" applyNumberFormat="1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vertical="center"/>
    </xf>
    <xf numFmtId="4" fontId="3" fillId="0" borderId="4" xfId="0" applyNumberFormat="1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horizontal="right" vertical="center"/>
    </xf>
    <xf numFmtId="4" fontId="3" fillId="0" borderId="0" xfId="0" applyNumberFormat="1" applyFont="1" applyFill="1"/>
    <xf numFmtId="4" fontId="3" fillId="0" borderId="20" xfId="0" applyNumberFormat="1" applyFont="1" applyFill="1" applyBorder="1" applyAlignment="1">
      <alignment vertical="center"/>
    </xf>
    <xf numFmtId="4" fontId="3" fillId="0" borderId="8" xfId="0" applyNumberFormat="1" applyFont="1" applyFill="1" applyBorder="1" applyAlignment="1">
      <alignment vertical="center"/>
    </xf>
    <xf numFmtId="4" fontId="3" fillId="0" borderId="22" xfId="0" applyNumberFormat="1" applyFont="1" applyFill="1" applyBorder="1" applyAlignment="1">
      <alignment vertical="center"/>
    </xf>
    <xf numFmtId="4" fontId="3" fillId="0" borderId="23" xfId="0" applyNumberFormat="1" applyFont="1" applyFill="1" applyBorder="1"/>
    <xf numFmtId="4" fontId="3" fillId="0" borderId="33" xfId="0" applyNumberFormat="1" applyFont="1" applyFill="1" applyBorder="1" applyAlignment="1">
      <alignment vertical="center"/>
    </xf>
    <xf numFmtId="4" fontId="3" fillId="0" borderId="23" xfId="0" applyNumberFormat="1" applyFont="1" applyFill="1" applyBorder="1" applyAlignment="1">
      <alignment vertical="center"/>
    </xf>
    <xf numFmtId="4" fontId="13" fillId="0" borderId="23" xfId="0" applyNumberFormat="1" applyFont="1" applyFill="1" applyBorder="1"/>
    <xf numFmtId="4" fontId="3" fillId="0" borderId="20" xfId="0" applyNumberFormat="1" applyFont="1" applyFill="1" applyBorder="1"/>
    <xf numFmtId="4" fontId="3" fillId="0" borderId="8" xfId="0" applyNumberFormat="1" applyFont="1" applyFill="1" applyBorder="1"/>
    <xf numFmtId="4" fontId="3" fillId="0" borderId="22" xfId="0" applyNumberFormat="1" applyFont="1" applyFill="1" applyBorder="1"/>
    <xf numFmtId="4" fontId="3" fillId="0" borderId="33" xfId="0" applyNumberFormat="1" applyFont="1" applyFill="1" applyBorder="1"/>
    <xf numFmtId="4" fontId="14" fillId="0" borderId="23" xfId="0" applyNumberFormat="1" applyFont="1" applyFill="1" applyBorder="1"/>
    <xf numFmtId="4" fontId="3" fillId="0" borderId="7" xfId="0" applyNumberFormat="1" applyFont="1" applyFill="1" applyBorder="1" applyAlignment="1">
      <alignment vertical="center"/>
    </xf>
    <xf numFmtId="4" fontId="13" fillId="0" borderId="23" xfId="0" applyNumberFormat="1" applyFont="1" applyBorder="1"/>
    <xf numFmtId="4" fontId="3" fillId="0" borderId="0" xfId="0" applyNumberFormat="1" applyFont="1"/>
    <xf numFmtId="4" fontId="3" fillId="0" borderId="7" xfId="0" applyNumberFormat="1" applyFont="1" applyFill="1" applyBorder="1"/>
    <xf numFmtId="4" fontId="0" fillId="0" borderId="8" xfId="0" applyNumberFormat="1" applyBorder="1"/>
    <xf numFmtId="4" fontId="0" fillId="6" borderId="8" xfId="0" applyNumberFormat="1" applyFill="1" applyBorder="1"/>
    <xf numFmtId="4" fontId="0" fillId="0" borderId="0" xfId="0" applyNumberFormat="1"/>
    <xf numFmtId="4" fontId="9" fillId="0" borderId="23" xfId="0" applyNumberFormat="1" applyFont="1" applyBorder="1"/>
    <xf numFmtId="4" fontId="9" fillId="6" borderId="23" xfId="0" applyNumberFormat="1" applyFont="1" applyFill="1" applyBorder="1"/>
    <xf numFmtId="0" fontId="7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left" vertical="center" wrapText="1"/>
    </xf>
    <xf numFmtId="0" fontId="7" fillId="0" borderId="33" xfId="0" applyFont="1" applyFill="1" applyBorder="1" applyAlignment="1">
      <alignment horizontal="center" vertical="center"/>
    </xf>
    <xf numFmtId="4" fontId="7" fillId="0" borderId="26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15" fillId="2" borderId="28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9"/>
  <sheetViews>
    <sheetView tabSelected="1" workbookViewId="0">
      <selection activeCell="A3" sqref="A3"/>
    </sheetView>
  </sheetViews>
  <sheetFormatPr defaultRowHeight="15" x14ac:dyDescent="0.25"/>
  <cols>
    <col min="1" max="1" width="19.5703125" customWidth="1"/>
    <col min="3" max="3" width="13.7109375" customWidth="1"/>
    <col min="4" max="4" width="12.7109375" customWidth="1"/>
    <col min="5" max="5" width="13.28515625" customWidth="1"/>
  </cols>
  <sheetData>
    <row r="3" spans="1:5" x14ac:dyDescent="0.25">
      <c r="A3" t="s">
        <v>32</v>
      </c>
    </row>
    <row r="5" spans="1:5" x14ac:dyDescent="0.25">
      <c r="C5" t="s">
        <v>43</v>
      </c>
      <c r="D5" t="s">
        <v>44</v>
      </c>
      <c r="E5" t="s">
        <v>45</v>
      </c>
    </row>
    <row r="6" spans="1:5" x14ac:dyDescent="0.25">
      <c r="A6" t="s">
        <v>33</v>
      </c>
      <c r="C6" s="117">
        <f>'vchod B'!E36</f>
        <v>0</v>
      </c>
      <c r="D6" s="117">
        <f>'vchod B'!G36</f>
        <v>0</v>
      </c>
      <c r="E6" s="118">
        <f>'vchod B'!H36</f>
        <v>0</v>
      </c>
    </row>
    <row r="7" spans="1:5" x14ac:dyDescent="0.25">
      <c r="A7" t="s">
        <v>34</v>
      </c>
      <c r="C7" s="117">
        <f>'vchod G (2 podlaží)'!E37</f>
        <v>0</v>
      </c>
      <c r="D7" s="117">
        <f>'vchod G (2 podlaží)'!G37</f>
        <v>0</v>
      </c>
      <c r="E7" s="118">
        <f>'vchod G (2 podlaží)'!H37</f>
        <v>0</v>
      </c>
    </row>
    <row r="8" spans="1:5" ht="15.75" thickBot="1" x14ac:dyDescent="0.3">
      <c r="C8" s="119"/>
      <c r="D8" s="119"/>
      <c r="E8" s="119"/>
    </row>
    <row r="9" spans="1:5" ht="15.75" thickBot="1" x14ac:dyDescent="0.3">
      <c r="A9" t="s">
        <v>35</v>
      </c>
      <c r="C9" s="120">
        <f>C6+C7</f>
        <v>0</v>
      </c>
      <c r="D9" s="120">
        <f>D6+D7</f>
        <v>0</v>
      </c>
      <c r="E9" s="121">
        <f>E6+E7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1"/>
  <sheetViews>
    <sheetView zoomScaleNormal="100" workbookViewId="0">
      <selection activeCell="B33" sqref="B33"/>
    </sheetView>
  </sheetViews>
  <sheetFormatPr defaultRowHeight="15" x14ac:dyDescent="0.25"/>
  <cols>
    <col min="1" max="1" width="8.42578125" customWidth="1"/>
    <col min="2" max="2" width="56.85546875" customWidth="1"/>
    <col min="3" max="3" width="5.42578125" bestFit="1" customWidth="1"/>
    <col min="4" max="4" width="10.5703125" style="1" customWidth="1"/>
    <col min="5" max="5" width="12" customWidth="1"/>
    <col min="6" max="6" width="5.85546875" customWidth="1"/>
    <col min="7" max="7" width="12.140625" customWidth="1"/>
    <col min="8" max="8" width="15.140625" customWidth="1"/>
  </cols>
  <sheetData>
    <row r="1" spans="1:8" ht="30" customHeight="1" x14ac:dyDescent="0.25">
      <c r="A1" s="23" t="s">
        <v>30</v>
      </c>
      <c r="B1" s="24"/>
      <c r="C1" s="2"/>
      <c r="D1" s="3"/>
      <c r="E1" s="4"/>
    </row>
    <row r="2" spans="1:8" s="1" customFormat="1" ht="15.75" thickBot="1" x14ac:dyDescent="0.3">
      <c r="A2" s="25" t="s">
        <v>40</v>
      </c>
      <c r="B2" s="26"/>
      <c r="C2" s="27"/>
      <c r="D2" s="28"/>
      <c r="E2" s="26"/>
      <c r="F2" s="62"/>
      <c r="G2" s="62"/>
      <c r="H2" s="62"/>
    </row>
    <row r="3" spans="1:8" ht="34.5" thickBot="1" x14ac:dyDescent="0.3">
      <c r="A3" s="63" t="s">
        <v>0</v>
      </c>
      <c r="B3" s="64" t="s">
        <v>1</v>
      </c>
      <c r="C3" s="65" t="s">
        <v>42</v>
      </c>
      <c r="D3" s="66" t="s">
        <v>20</v>
      </c>
      <c r="E3" s="67" t="s">
        <v>2</v>
      </c>
      <c r="F3" s="68" t="s">
        <v>37</v>
      </c>
      <c r="G3" s="68" t="s">
        <v>38</v>
      </c>
      <c r="H3" s="86" t="s">
        <v>39</v>
      </c>
    </row>
    <row r="4" spans="1:8" ht="15.75" thickBot="1" x14ac:dyDescent="0.3">
      <c r="A4" s="59"/>
      <c r="B4" s="132" t="s">
        <v>49</v>
      </c>
      <c r="C4" s="60"/>
      <c r="D4" s="61"/>
      <c r="E4" s="61"/>
    </row>
    <row r="5" spans="1:8" x14ac:dyDescent="0.25">
      <c r="A5" s="50">
        <v>4</v>
      </c>
      <c r="B5" s="51" t="s">
        <v>3</v>
      </c>
      <c r="C5" s="52">
        <v>2</v>
      </c>
      <c r="D5" s="92">
        <v>0</v>
      </c>
      <c r="E5" s="101">
        <f>SUM(C5*D5)</f>
        <v>0</v>
      </c>
      <c r="F5" s="74">
        <v>0.21</v>
      </c>
      <c r="G5" s="108">
        <f t="shared" ref="G5:G13" si="0">SUM(E5*F5)</f>
        <v>0</v>
      </c>
      <c r="H5" s="81">
        <f t="shared" ref="H5:H13" si="1">SUM(E5+G5)</f>
        <v>0</v>
      </c>
    </row>
    <row r="6" spans="1:8" x14ac:dyDescent="0.25">
      <c r="A6" s="39">
        <v>5</v>
      </c>
      <c r="B6" s="40" t="s">
        <v>4</v>
      </c>
      <c r="C6" s="6">
        <v>2</v>
      </c>
      <c r="D6" s="93">
        <v>0</v>
      </c>
      <c r="E6" s="102">
        <f t="shared" ref="E6:E12" si="2">SUM(C6*D6)</f>
        <v>0</v>
      </c>
      <c r="F6" s="75">
        <v>0.21</v>
      </c>
      <c r="G6" s="109">
        <f t="shared" si="0"/>
        <v>0</v>
      </c>
      <c r="H6" s="82">
        <f t="shared" si="1"/>
        <v>0</v>
      </c>
    </row>
    <row r="7" spans="1:8" x14ac:dyDescent="0.25">
      <c r="A7" s="39">
        <v>12</v>
      </c>
      <c r="B7" s="42" t="s">
        <v>5</v>
      </c>
      <c r="C7" s="6">
        <v>12</v>
      </c>
      <c r="D7" s="93">
        <v>0</v>
      </c>
      <c r="E7" s="102">
        <f t="shared" si="2"/>
        <v>0</v>
      </c>
      <c r="F7" s="75">
        <v>0.21</v>
      </c>
      <c r="G7" s="109">
        <f t="shared" si="0"/>
        <v>0</v>
      </c>
      <c r="H7" s="82">
        <f t="shared" si="1"/>
        <v>0</v>
      </c>
    </row>
    <row r="8" spans="1:8" x14ac:dyDescent="0.25">
      <c r="A8" s="39">
        <v>13</v>
      </c>
      <c r="B8" s="42" t="s">
        <v>6</v>
      </c>
      <c r="C8" s="6">
        <v>10</v>
      </c>
      <c r="D8" s="93">
        <v>0</v>
      </c>
      <c r="E8" s="102">
        <f t="shared" si="2"/>
        <v>0</v>
      </c>
      <c r="F8" s="75">
        <v>0.21</v>
      </c>
      <c r="G8" s="109">
        <f t="shared" si="0"/>
        <v>0</v>
      </c>
      <c r="H8" s="82">
        <f t="shared" si="1"/>
        <v>0</v>
      </c>
    </row>
    <row r="9" spans="1:8" x14ac:dyDescent="0.25">
      <c r="A9" s="39">
        <v>14</v>
      </c>
      <c r="B9" s="42" t="s">
        <v>7</v>
      </c>
      <c r="C9" s="6">
        <v>2</v>
      </c>
      <c r="D9" s="93">
        <v>0</v>
      </c>
      <c r="E9" s="102">
        <f t="shared" si="2"/>
        <v>0</v>
      </c>
      <c r="F9" s="75">
        <v>0.21</v>
      </c>
      <c r="G9" s="109">
        <f t="shared" si="0"/>
        <v>0</v>
      </c>
      <c r="H9" s="82">
        <f t="shared" si="1"/>
        <v>0</v>
      </c>
    </row>
    <row r="10" spans="1:8" x14ac:dyDescent="0.25">
      <c r="A10" s="39">
        <v>15</v>
      </c>
      <c r="B10" s="42" t="s">
        <v>8</v>
      </c>
      <c r="C10" s="6">
        <v>4</v>
      </c>
      <c r="D10" s="93">
        <v>0</v>
      </c>
      <c r="E10" s="102">
        <f t="shared" si="2"/>
        <v>0</v>
      </c>
      <c r="F10" s="75">
        <v>0.21</v>
      </c>
      <c r="G10" s="109">
        <f t="shared" si="0"/>
        <v>0</v>
      </c>
      <c r="H10" s="82">
        <f t="shared" si="1"/>
        <v>0</v>
      </c>
    </row>
    <row r="11" spans="1:8" ht="30" customHeight="1" x14ac:dyDescent="0.25">
      <c r="A11" s="39">
        <v>25</v>
      </c>
      <c r="B11" s="42" t="s">
        <v>16</v>
      </c>
      <c r="C11" s="6">
        <v>2</v>
      </c>
      <c r="D11" s="93">
        <v>0</v>
      </c>
      <c r="E11" s="102">
        <f t="shared" si="2"/>
        <v>0</v>
      </c>
      <c r="F11" s="75">
        <v>0.21</v>
      </c>
      <c r="G11" s="109">
        <f t="shared" si="0"/>
        <v>0</v>
      </c>
      <c r="H11" s="82">
        <f t="shared" si="1"/>
        <v>0</v>
      </c>
    </row>
    <row r="12" spans="1:8" ht="15.75" thickBot="1" x14ac:dyDescent="0.3">
      <c r="A12" s="53">
        <v>27</v>
      </c>
      <c r="B12" s="54" t="s">
        <v>47</v>
      </c>
      <c r="C12" s="55">
        <v>6</v>
      </c>
      <c r="D12" s="94">
        <v>0</v>
      </c>
      <c r="E12" s="103">
        <f t="shared" si="2"/>
        <v>0</v>
      </c>
      <c r="F12" s="76">
        <v>0.21</v>
      </c>
      <c r="G12" s="110">
        <f t="shared" si="0"/>
        <v>0</v>
      </c>
      <c r="H12" s="83">
        <f t="shared" si="1"/>
        <v>0</v>
      </c>
    </row>
    <row r="13" spans="1:8" s="1" customFormat="1" ht="15.75" thickBot="1" x14ac:dyDescent="0.3">
      <c r="A13" s="128" t="s">
        <v>18</v>
      </c>
      <c r="B13" s="129"/>
      <c r="C13" s="70"/>
      <c r="D13" s="95"/>
      <c r="E13" s="104">
        <f>SUM(E5:E12)</f>
        <v>0</v>
      </c>
      <c r="F13" s="89">
        <v>0.21</v>
      </c>
      <c r="G13" s="104">
        <f t="shared" si="0"/>
        <v>0</v>
      </c>
      <c r="H13" s="84">
        <f t="shared" si="1"/>
        <v>0</v>
      </c>
    </row>
    <row r="14" spans="1:8" ht="15.75" thickBot="1" x14ac:dyDescent="0.3">
      <c r="A14" s="57"/>
      <c r="B14" s="133" t="s">
        <v>50</v>
      </c>
      <c r="C14" s="58"/>
      <c r="D14" s="96"/>
      <c r="E14" s="96"/>
      <c r="F14" s="77"/>
      <c r="G14" s="100"/>
      <c r="H14" s="77"/>
    </row>
    <row r="15" spans="1:8" x14ac:dyDescent="0.25">
      <c r="A15" s="50">
        <v>4</v>
      </c>
      <c r="B15" s="51" t="s">
        <v>3</v>
      </c>
      <c r="C15" s="52">
        <v>14</v>
      </c>
      <c r="D15" s="92">
        <v>0</v>
      </c>
      <c r="E15" s="101">
        <f t="shared" ref="E15:E23" si="3">SUM(C15*D15)</f>
        <v>0</v>
      </c>
      <c r="F15" s="74">
        <v>0.21</v>
      </c>
      <c r="G15" s="108">
        <f t="shared" ref="G15:G24" si="4">SUM(E15*F15)</f>
        <v>0</v>
      </c>
      <c r="H15" s="81">
        <f t="shared" ref="H15:H24" si="5">SUM(E15+G15)</f>
        <v>0</v>
      </c>
    </row>
    <row r="16" spans="1:8" x14ac:dyDescent="0.25">
      <c r="A16" s="39">
        <v>5</v>
      </c>
      <c r="B16" s="40" t="s">
        <v>4</v>
      </c>
      <c r="C16" s="6">
        <v>14</v>
      </c>
      <c r="D16" s="93">
        <v>0</v>
      </c>
      <c r="E16" s="102">
        <f t="shared" si="3"/>
        <v>0</v>
      </c>
      <c r="F16" s="75">
        <v>0.21</v>
      </c>
      <c r="G16" s="109">
        <f t="shared" si="4"/>
        <v>0</v>
      </c>
      <c r="H16" s="82">
        <f t="shared" si="5"/>
        <v>0</v>
      </c>
    </row>
    <row r="17" spans="1:8" x14ac:dyDescent="0.25">
      <c r="A17" s="39">
        <v>12</v>
      </c>
      <c r="B17" s="42" t="s">
        <v>5</v>
      </c>
      <c r="C17" s="6">
        <v>84</v>
      </c>
      <c r="D17" s="93">
        <v>0</v>
      </c>
      <c r="E17" s="102">
        <f t="shared" si="3"/>
        <v>0</v>
      </c>
      <c r="F17" s="75">
        <v>0.21</v>
      </c>
      <c r="G17" s="109">
        <f t="shared" si="4"/>
        <v>0</v>
      </c>
      <c r="H17" s="82">
        <f t="shared" si="5"/>
        <v>0</v>
      </c>
    </row>
    <row r="18" spans="1:8" x14ac:dyDescent="0.25">
      <c r="A18" s="39">
        <v>13</v>
      </c>
      <c r="B18" s="42" t="s">
        <v>6</v>
      </c>
      <c r="C18" s="6">
        <v>70</v>
      </c>
      <c r="D18" s="93">
        <v>0</v>
      </c>
      <c r="E18" s="102">
        <f t="shared" si="3"/>
        <v>0</v>
      </c>
      <c r="F18" s="75">
        <v>0.21</v>
      </c>
      <c r="G18" s="109">
        <f t="shared" si="4"/>
        <v>0</v>
      </c>
      <c r="H18" s="82">
        <f t="shared" si="5"/>
        <v>0</v>
      </c>
    </row>
    <row r="19" spans="1:8" x14ac:dyDescent="0.25">
      <c r="A19" s="39">
        <v>14</v>
      </c>
      <c r="B19" s="42" t="s">
        <v>7</v>
      </c>
      <c r="C19" s="6">
        <v>14</v>
      </c>
      <c r="D19" s="93">
        <v>0</v>
      </c>
      <c r="E19" s="102">
        <f t="shared" si="3"/>
        <v>0</v>
      </c>
      <c r="F19" s="75">
        <v>0.21</v>
      </c>
      <c r="G19" s="109">
        <f t="shared" si="4"/>
        <v>0</v>
      </c>
      <c r="H19" s="82">
        <f t="shared" si="5"/>
        <v>0</v>
      </c>
    </row>
    <row r="20" spans="1:8" x14ac:dyDescent="0.25">
      <c r="A20" s="39">
        <v>15</v>
      </c>
      <c r="B20" s="42" t="s">
        <v>8</v>
      </c>
      <c r="C20" s="6">
        <v>28</v>
      </c>
      <c r="D20" s="93">
        <v>0</v>
      </c>
      <c r="E20" s="102">
        <f t="shared" si="3"/>
        <v>0</v>
      </c>
      <c r="F20" s="75">
        <v>0.21</v>
      </c>
      <c r="G20" s="109">
        <f t="shared" si="4"/>
        <v>0</v>
      </c>
      <c r="H20" s="82">
        <f t="shared" si="5"/>
        <v>0</v>
      </c>
    </row>
    <row r="21" spans="1:8" ht="27.75" customHeight="1" x14ac:dyDescent="0.25">
      <c r="A21" s="39">
        <v>18</v>
      </c>
      <c r="B21" s="42" t="s">
        <v>17</v>
      </c>
      <c r="C21" s="6">
        <v>14</v>
      </c>
      <c r="D21" s="93">
        <v>0</v>
      </c>
      <c r="E21" s="102">
        <f t="shared" si="3"/>
        <v>0</v>
      </c>
      <c r="F21" s="75">
        <v>0.21</v>
      </c>
      <c r="G21" s="109">
        <f t="shared" si="4"/>
        <v>0</v>
      </c>
      <c r="H21" s="82">
        <f t="shared" si="5"/>
        <v>0</v>
      </c>
    </row>
    <row r="22" spans="1:8" s="1" customFormat="1" x14ac:dyDescent="0.25">
      <c r="A22" s="39">
        <v>27</v>
      </c>
      <c r="B22" s="42" t="s">
        <v>47</v>
      </c>
      <c r="C22" s="6">
        <v>42</v>
      </c>
      <c r="D22" s="97">
        <v>0</v>
      </c>
      <c r="E22" s="102">
        <f t="shared" ref="E22" si="6">SUM(C22*D22)</f>
        <v>0</v>
      </c>
      <c r="F22" s="75">
        <v>0.21</v>
      </c>
      <c r="G22" s="109">
        <f t="shared" ref="G22" si="7">SUM(E22*F22)</f>
        <v>0</v>
      </c>
      <c r="H22" s="82">
        <f t="shared" ref="H22" si="8">SUM(E22+G22)</f>
        <v>0</v>
      </c>
    </row>
    <row r="23" spans="1:8" ht="15.75" thickBot="1" x14ac:dyDescent="0.3">
      <c r="A23" s="122">
        <v>28</v>
      </c>
      <c r="B23" s="123" t="s">
        <v>48</v>
      </c>
      <c r="C23" s="124">
        <v>14</v>
      </c>
      <c r="D23" s="125">
        <v>0</v>
      </c>
      <c r="E23" s="105">
        <f t="shared" si="3"/>
        <v>0</v>
      </c>
      <c r="F23" s="88">
        <v>0.21</v>
      </c>
      <c r="G23" s="111">
        <f t="shared" si="4"/>
        <v>0</v>
      </c>
      <c r="H23" s="83">
        <f t="shared" si="5"/>
        <v>0</v>
      </c>
    </row>
    <row r="24" spans="1:8" s="1" customFormat="1" ht="15.75" thickBot="1" x14ac:dyDescent="0.3">
      <c r="A24" s="128" t="s">
        <v>18</v>
      </c>
      <c r="B24" s="129"/>
      <c r="C24" s="70"/>
      <c r="D24" s="98"/>
      <c r="E24" s="104">
        <f>SUM(E15:E23)</f>
        <v>0</v>
      </c>
      <c r="F24" s="89">
        <v>0.21</v>
      </c>
      <c r="G24" s="104">
        <f t="shared" si="4"/>
        <v>0</v>
      </c>
      <c r="H24" s="84">
        <f t="shared" si="5"/>
        <v>0</v>
      </c>
    </row>
    <row r="25" spans="1:8" ht="15.75" thickBot="1" x14ac:dyDescent="0.3">
      <c r="A25" s="57"/>
      <c r="B25" s="133" t="s">
        <v>51</v>
      </c>
      <c r="C25" s="58"/>
      <c r="D25" s="96"/>
      <c r="E25" s="96"/>
      <c r="F25" s="77"/>
      <c r="G25" s="100"/>
      <c r="H25" s="77"/>
    </row>
    <row r="26" spans="1:8" x14ac:dyDescent="0.25">
      <c r="A26" s="50">
        <v>5</v>
      </c>
      <c r="B26" s="51" t="s">
        <v>4</v>
      </c>
      <c r="C26" s="52">
        <v>8</v>
      </c>
      <c r="D26" s="92">
        <v>0</v>
      </c>
      <c r="E26" s="101">
        <f t="shared" ref="E26:E33" si="9">SUM(C26*D26)</f>
        <v>0</v>
      </c>
      <c r="F26" s="74">
        <v>0.21</v>
      </c>
      <c r="G26" s="108">
        <f t="shared" ref="G26:G36" si="10">SUM(E26*F26)</f>
        <v>0</v>
      </c>
      <c r="H26" s="81">
        <f t="shared" ref="H26:H34" si="11">SUM(E26+G26)</f>
        <v>0</v>
      </c>
    </row>
    <row r="27" spans="1:8" x14ac:dyDescent="0.25">
      <c r="A27" s="39">
        <v>12</v>
      </c>
      <c r="B27" s="42" t="s">
        <v>5</v>
      </c>
      <c r="C27" s="6">
        <v>32</v>
      </c>
      <c r="D27" s="93">
        <v>0</v>
      </c>
      <c r="E27" s="102">
        <f t="shared" si="9"/>
        <v>0</v>
      </c>
      <c r="F27" s="75">
        <v>0.21</v>
      </c>
      <c r="G27" s="109">
        <f t="shared" si="10"/>
        <v>0</v>
      </c>
      <c r="H27" s="82">
        <f t="shared" si="11"/>
        <v>0</v>
      </c>
    </row>
    <row r="28" spans="1:8" x14ac:dyDescent="0.25">
      <c r="A28" s="43">
        <v>13</v>
      </c>
      <c r="B28" s="42" t="s">
        <v>6</v>
      </c>
      <c r="C28" s="6">
        <v>32</v>
      </c>
      <c r="D28" s="93">
        <v>0</v>
      </c>
      <c r="E28" s="102">
        <f t="shared" si="9"/>
        <v>0</v>
      </c>
      <c r="F28" s="75">
        <v>0.21</v>
      </c>
      <c r="G28" s="109">
        <f t="shared" si="10"/>
        <v>0</v>
      </c>
      <c r="H28" s="82">
        <f t="shared" si="11"/>
        <v>0</v>
      </c>
    </row>
    <row r="29" spans="1:8" s="1" customFormat="1" x14ac:dyDescent="0.25">
      <c r="A29" s="43">
        <v>16</v>
      </c>
      <c r="B29" s="42" t="s">
        <v>14</v>
      </c>
      <c r="C29" s="6">
        <v>8</v>
      </c>
      <c r="D29" s="93">
        <v>0</v>
      </c>
      <c r="E29" s="102">
        <f t="shared" si="9"/>
        <v>0</v>
      </c>
      <c r="F29" s="75">
        <v>0.21</v>
      </c>
      <c r="G29" s="109">
        <f t="shared" si="10"/>
        <v>0</v>
      </c>
      <c r="H29" s="82">
        <f t="shared" si="11"/>
        <v>0</v>
      </c>
    </row>
    <row r="30" spans="1:8" ht="28.5" customHeight="1" x14ac:dyDescent="0.25">
      <c r="A30" s="39">
        <v>18</v>
      </c>
      <c r="B30" s="42" t="s">
        <v>17</v>
      </c>
      <c r="C30" s="6">
        <v>8</v>
      </c>
      <c r="D30" s="93">
        <v>0</v>
      </c>
      <c r="E30" s="102">
        <f t="shared" si="9"/>
        <v>0</v>
      </c>
      <c r="F30" s="75">
        <v>0.21</v>
      </c>
      <c r="G30" s="109">
        <f t="shared" si="10"/>
        <v>0</v>
      </c>
      <c r="H30" s="82">
        <f t="shared" si="11"/>
        <v>0</v>
      </c>
    </row>
    <row r="31" spans="1:8" x14ac:dyDescent="0.25">
      <c r="A31" s="38">
        <v>19</v>
      </c>
      <c r="B31" s="42" t="s">
        <v>15</v>
      </c>
      <c r="C31" s="5">
        <v>8</v>
      </c>
      <c r="D31" s="93">
        <v>0</v>
      </c>
      <c r="E31" s="102">
        <f t="shared" si="9"/>
        <v>0</v>
      </c>
      <c r="F31" s="75">
        <v>0.21</v>
      </c>
      <c r="G31" s="109">
        <f t="shared" si="10"/>
        <v>0</v>
      </c>
      <c r="H31" s="82">
        <f t="shared" si="11"/>
        <v>0</v>
      </c>
    </row>
    <row r="32" spans="1:8" s="1" customFormat="1" x14ac:dyDescent="0.25">
      <c r="A32" s="39">
        <v>27</v>
      </c>
      <c r="B32" s="42" t="s">
        <v>47</v>
      </c>
      <c r="C32" s="6">
        <v>24</v>
      </c>
      <c r="D32" s="97">
        <v>0</v>
      </c>
      <c r="E32" s="102">
        <f t="shared" ref="E32" si="12">SUM(C32*D32)</f>
        <v>0</v>
      </c>
      <c r="F32" s="75">
        <v>0.21</v>
      </c>
      <c r="G32" s="109">
        <f t="shared" ref="G32" si="13">SUM(E32*F32)</f>
        <v>0</v>
      </c>
      <c r="H32" s="82">
        <f t="shared" ref="H32" si="14">SUM(E32+G32)</f>
        <v>0</v>
      </c>
    </row>
    <row r="33" spans="1:8" ht="15.75" thickBot="1" x14ac:dyDescent="0.3">
      <c r="A33" s="122">
        <v>29</v>
      </c>
      <c r="B33" s="123" t="s">
        <v>46</v>
      </c>
      <c r="C33" s="124">
        <v>8</v>
      </c>
      <c r="D33" s="125">
        <v>0</v>
      </c>
      <c r="E33" s="105">
        <f t="shared" si="9"/>
        <v>0</v>
      </c>
      <c r="F33" s="88">
        <v>0.21</v>
      </c>
      <c r="G33" s="111">
        <f t="shared" si="10"/>
        <v>0</v>
      </c>
      <c r="H33" s="83">
        <f t="shared" si="11"/>
        <v>0</v>
      </c>
    </row>
    <row r="34" spans="1:8" s="1" customFormat="1" ht="15.75" thickBot="1" x14ac:dyDescent="0.3">
      <c r="A34" s="128" t="s">
        <v>18</v>
      </c>
      <c r="B34" s="129"/>
      <c r="C34" s="69"/>
      <c r="D34" s="99"/>
      <c r="E34" s="106">
        <f>SUM(E26:E33)</f>
        <v>0</v>
      </c>
      <c r="F34" s="89">
        <v>0.21</v>
      </c>
      <c r="G34" s="104">
        <f t="shared" si="10"/>
        <v>0</v>
      </c>
      <c r="H34" s="84">
        <f t="shared" si="11"/>
        <v>0</v>
      </c>
    </row>
    <row r="35" spans="1:8" ht="15.75" thickBot="1" x14ac:dyDescent="0.3">
      <c r="A35" s="41"/>
      <c r="B35" s="41"/>
      <c r="C35" s="41"/>
      <c r="D35" s="100"/>
      <c r="E35" s="100"/>
      <c r="F35" s="77"/>
      <c r="G35" s="100"/>
      <c r="H35" s="77"/>
    </row>
    <row r="36" spans="1:8" s="1" customFormat="1" ht="15.75" thickBot="1" x14ac:dyDescent="0.3">
      <c r="A36" s="41"/>
      <c r="B36" s="44" t="s">
        <v>29</v>
      </c>
      <c r="C36" s="45"/>
      <c r="D36" s="77"/>
      <c r="E36" s="107">
        <f>SUM(E13+E24+E34)</f>
        <v>0</v>
      </c>
      <c r="F36" s="87">
        <v>0.21</v>
      </c>
      <c r="G36" s="112">
        <f t="shared" si="10"/>
        <v>0</v>
      </c>
      <c r="H36" s="85">
        <f>SUM(H13+H24+H34)</f>
        <v>0</v>
      </c>
    </row>
    <row r="37" spans="1:8" s="1" customFormat="1" x14ac:dyDescent="0.25">
      <c r="D37" s="78"/>
      <c r="E37" s="78"/>
      <c r="F37" s="78"/>
      <c r="G37" s="78"/>
      <c r="H37" s="78"/>
    </row>
    <row r="38" spans="1:8" s="1" customFormat="1" x14ac:dyDescent="0.25">
      <c r="D38" s="78"/>
      <c r="E38" s="78"/>
      <c r="F38" s="78"/>
      <c r="G38" s="78"/>
      <c r="H38" s="78"/>
    </row>
    <row r="39" spans="1:8" hidden="1" x14ac:dyDescent="0.25">
      <c r="A39" s="25" t="s">
        <v>23</v>
      </c>
      <c r="B39" s="26"/>
      <c r="C39" s="27"/>
      <c r="D39" s="72"/>
      <c r="E39" s="26"/>
      <c r="F39" s="78"/>
      <c r="G39" s="78"/>
      <c r="H39" s="78"/>
    </row>
    <row r="40" spans="1:8" ht="15.75" hidden="1" thickBot="1" x14ac:dyDescent="0.3">
      <c r="A40" s="11"/>
      <c r="B40" s="12" t="s">
        <v>21</v>
      </c>
      <c r="C40" s="13"/>
      <c r="D40" s="14"/>
      <c r="E40" s="14"/>
      <c r="F40" s="78"/>
      <c r="G40" s="78"/>
      <c r="H40" s="78"/>
    </row>
    <row r="41" spans="1:8" hidden="1" x14ac:dyDescent="0.25">
      <c r="A41" s="15" t="s">
        <v>10</v>
      </c>
      <c r="B41" s="16" t="s">
        <v>11</v>
      </c>
      <c r="C41" s="17">
        <v>4</v>
      </c>
      <c r="D41" s="31"/>
      <c r="E41" s="18" t="e">
        <f>SUM(C41*#REF!)</f>
        <v>#REF!</v>
      </c>
      <c r="F41" s="78"/>
      <c r="G41" s="78"/>
      <c r="H41" s="78"/>
    </row>
    <row r="42" spans="1:8" hidden="1" x14ac:dyDescent="0.25">
      <c r="A42" s="15" t="s">
        <v>12</v>
      </c>
      <c r="B42" s="16" t="s">
        <v>13</v>
      </c>
      <c r="C42" s="17">
        <v>2</v>
      </c>
      <c r="D42" s="31"/>
      <c r="E42" s="18" t="e">
        <f>SUM(C42*#REF!)</f>
        <v>#REF!</v>
      </c>
      <c r="F42" s="78"/>
      <c r="G42" s="78"/>
      <c r="H42" s="78"/>
    </row>
    <row r="43" spans="1:8" ht="15.75" hidden="1" thickBot="1" x14ac:dyDescent="0.3">
      <c r="A43" s="7"/>
      <c r="B43" s="8" t="s">
        <v>22</v>
      </c>
      <c r="C43" s="9"/>
      <c r="D43" s="10"/>
      <c r="E43" s="10"/>
      <c r="F43" s="78"/>
      <c r="G43" s="78"/>
      <c r="H43" s="78"/>
    </row>
    <row r="44" spans="1:8" hidden="1" x14ac:dyDescent="0.25">
      <c r="A44" s="15" t="s">
        <v>10</v>
      </c>
      <c r="B44" s="16" t="s">
        <v>11</v>
      </c>
      <c r="C44" s="17">
        <v>28</v>
      </c>
      <c r="D44" s="31"/>
      <c r="E44" s="18" t="e">
        <f>SUM(C44*#REF!)</f>
        <v>#REF!</v>
      </c>
      <c r="F44" s="78"/>
      <c r="G44" s="78"/>
      <c r="H44" s="78"/>
    </row>
    <row r="45" spans="1:8" hidden="1" x14ac:dyDescent="0.25">
      <c r="A45" s="19" t="s">
        <v>12</v>
      </c>
      <c r="B45" s="20" t="s">
        <v>13</v>
      </c>
      <c r="C45" s="21">
        <v>14</v>
      </c>
      <c r="D45" s="32"/>
      <c r="E45" s="18" t="e">
        <f>SUM(C45*#REF!)</f>
        <v>#REF!</v>
      </c>
      <c r="F45" s="78"/>
      <c r="G45" s="78"/>
      <c r="H45" s="78"/>
    </row>
    <row r="46" spans="1:8" ht="15.75" hidden="1" thickBot="1" x14ac:dyDescent="0.3">
      <c r="A46" s="7"/>
      <c r="B46" s="8" t="s">
        <v>19</v>
      </c>
      <c r="C46" s="9"/>
      <c r="D46" s="10"/>
      <c r="E46" s="10"/>
      <c r="F46" s="78"/>
      <c r="G46" s="78"/>
      <c r="H46" s="78"/>
    </row>
    <row r="47" spans="1:8" hidden="1" x14ac:dyDescent="0.25">
      <c r="A47" s="19" t="s">
        <v>10</v>
      </c>
      <c r="B47" s="20" t="s">
        <v>11</v>
      </c>
      <c r="C47" s="21">
        <v>24</v>
      </c>
      <c r="D47" s="32"/>
      <c r="E47" s="18" t="e">
        <f>SUM(C47*#REF!)</f>
        <v>#REF!</v>
      </c>
      <c r="F47" s="78"/>
      <c r="G47" s="78"/>
      <c r="H47" s="78"/>
    </row>
    <row r="48" spans="1:8" ht="15.75" hidden="1" thickBot="1" x14ac:dyDescent="0.3">
      <c r="A48" s="130" t="s">
        <v>24</v>
      </c>
      <c r="B48" s="131"/>
      <c r="C48" s="29"/>
      <c r="D48" s="73"/>
      <c r="E48" s="30" t="e">
        <f>SUM(E41)+E42+E44+E45+E47</f>
        <v>#REF!</v>
      </c>
      <c r="F48" s="78"/>
      <c r="G48" s="78"/>
      <c r="H48" s="78"/>
    </row>
    <row r="49" spans="4:8" x14ac:dyDescent="0.25">
      <c r="D49" s="78"/>
      <c r="E49" s="78"/>
      <c r="F49" s="78"/>
      <c r="G49" s="78"/>
      <c r="H49" s="78"/>
    </row>
    <row r="50" spans="4:8" x14ac:dyDescent="0.25">
      <c r="D50" s="78"/>
      <c r="E50" s="78"/>
      <c r="F50" s="78"/>
      <c r="G50" s="78"/>
      <c r="H50" s="78"/>
    </row>
    <row r="51" spans="4:8" x14ac:dyDescent="0.25">
      <c r="D51" s="78"/>
      <c r="E51" s="79"/>
      <c r="F51" s="78"/>
      <c r="G51" s="78"/>
      <c r="H51" s="78"/>
    </row>
  </sheetData>
  <mergeCells count="4">
    <mergeCell ref="A13:B13"/>
    <mergeCell ref="A24:B24"/>
    <mergeCell ref="A34:B34"/>
    <mergeCell ref="A48:B48"/>
  </mergeCells>
  <pageMargins left="0.70866141732283472" right="0.70866141732283472" top="0.39370078740157483" bottom="0.3937007874015748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05"/>
  <sheetViews>
    <sheetView zoomScaleNormal="100" workbookViewId="0">
      <selection activeCell="B26" sqref="B26"/>
    </sheetView>
  </sheetViews>
  <sheetFormatPr defaultColWidth="9.140625" defaultRowHeight="15" x14ac:dyDescent="0.25"/>
  <cols>
    <col min="1" max="1" width="8.42578125" style="1" customWidth="1"/>
    <col min="2" max="2" width="56.85546875" style="1" customWidth="1"/>
    <col min="3" max="3" width="5.42578125" style="1" bestFit="1" customWidth="1"/>
    <col min="4" max="4" width="10.28515625" style="1" customWidth="1"/>
    <col min="5" max="5" width="11.7109375" style="1" customWidth="1"/>
    <col min="6" max="6" width="7.140625" style="1" customWidth="1"/>
    <col min="7" max="7" width="11.42578125" style="1" customWidth="1"/>
    <col min="8" max="8" width="14" style="1" customWidth="1"/>
    <col min="9" max="16384" width="9.140625" style="1"/>
  </cols>
  <sheetData>
    <row r="1" spans="1:8" ht="30" customHeight="1" x14ac:dyDescent="0.25">
      <c r="A1" s="23" t="s">
        <v>31</v>
      </c>
      <c r="B1" s="24"/>
      <c r="C1" s="2"/>
      <c r="D1" s="3"/>
      <c r="E1" s="4"/>
    </row>
    <row r="2" spans="1:8" ht="15.75" thickBot="1" x14ac:dyDescent="0.3">
      <c r="A2" s="25" t="s">
        <v>40</v>
      </c>
      <c r="B2" s="26"/>
      <c r="C2" s="27"/>
      <c r="D2" s="28"/>
      <c r="E2" s="26"/>
      <c r="F2" s="62"/>
      <c r="G2" s="62"/>
      <c r="H2" s="62"/>
    </row>
    <row r="3" spans="1:8" ht="34.5" thickBot="1" x14ac:dyDescent="0.3">
      <c r="A3" s="63" t="s">
        <v>0</v>
      </c>
      <c r="B3" s="64" t="s">
        <v>1</v>
      </c>
      <c r="C3" s="65" t="s">
        <v>41</v>
      </c>
      <c r="D3" s="66" t="s">
        <v>20</v>
      </c>
      <c r="E3" s="67" t="s">
        <v>2</v>
      </c>
      <c r="F3" s="68" t="s">
        <v>37</v>
      </c>
      <c r="G3" s="68" t="s">
        <v>38</v>
      </c>
      <c r="H3" s="86" t="s">
        <v>39</v>
      </c>
    </row>
    <row r="4" spans="1:8" ht="15.75" thickBot="1" x14ac:dyDescent="0.3">
      <c r="A4" s="59"/>
      <c r="B4" s="132" t="s">
        <v>52</v>
      </c>
      <c r="C4" s="60"/>
      <c r="D4" s="61"/>
      <c r="E4" s="61"/>
    </row>
    <row r="5" spans="1:8" x14ac:dyDescent="0.25">
      <c r="A5" s="50">
        <v>4</v>
      </c>
      <c r="B5" s="51" t="s">
        <v>3</v>
      </c>
      <c r="C5" s="52">
        <v>2</v>
      </c>
      <c r="D5" s="92">
        <v>0</v>
      </c>
      <c r="E5" s="101">
        <f>SUM(C5*D5)</f>
        <v>0</v>
      </c>
      <c r="F5" s="74">
        <v>0.21</v>
      </c>
      <c r="G5" s="108">
        <f>SUM(E5*F5)</f>
        <v>0</v>
      </c>
      <c r="H5" s="81">
        <f>SUM(E5+G5)</f>
        <v>0</v>
      </c>
    </row>
    <row r="6" spans="1:8" x14ac:dyDescent="0.25">
      <c r="A6" s="39">
        <v>5</v>
      </c>
      <c r="B6" s="40" t="s">
        <v>4</v>
      </c>
      <c r="C6" s="6">
        <v>2</v>
      </c>
      <c r="D6" s="93">
        <v>0</v>
      </c>
      <c r="E6" s="102">
        <f t="shared" ref="E6:E13" si="0">SUM(C6*D6)</f>
        <v>0</v>
      </c>
      <c r="F6" s="75">
        <v>0.21</v>
      </c>
      <c r="G6" s="109">
        <f t="shared" ref="G6:G14" si="1">SUM(E6*F6)</f>
        <v>0</v>
      </c>
      <c r="H6" s="82">
        <f t="shared" ref="H6:H14" si="2">SUM(E6+G6)</f>
        <v>0</v>
      </c>
    </row>
    <row r="7" spans="1:8" x14ac:dyDescent="0.25">
      <c r="A7" s="39">
        <v>12</v>
      </c>
      <c r="B7" s="42" t="s">
        <v>5</v>
      </c>
      <c r="C7" s="6">
        <v>12</v>
      </c>
      <c r="D7" s="93">
        <v>0</v>
      </c>
      <c r="E7" s="102">
        <f t="shared" si="0"/>
        <v>0</v>
      </c>
      <c r="F7" s="75">
        <v>0.21</v>
      </c>
      <c r="G7" s="109">
        <f t="shared" si="1"/>
        <v>0</v>
      </c>
      <c r="H7" s="82">
        <f t="shared" si="2"/>
        <v>0</v>
      </c>
    </row>
    <row r="8" spans="1:8" x14ac:dyDescent="0.25">
      <c r="A8" s="39">
        <v>13</v>
      </c>
      <c r="B8" s="42" t="s">
        <v>6</v>
      </c>
      <c r="C8" s="6">
        <v>10</v>
      </c>
      <c r="D8" s="93">
        <v>0</v>
      </c>
      <c r="E8" s="102">
        <f t="shared" si="0"/>
        <v>0</v>
      </c>
      <c r="F8" s="75">
        <v>0.21</v>
      </c>
      <c r="G8" s="109">
        <f t="shared" si="1"/>
        <v>0</v>
      </c>
      <c r="H8" s="82">
        <f t="shared" si="2"/>
        <v>0</v>
      </c>
    </row>
    <row r="9" spans="1:8" x14ac:dyDescent="0.25">
      <c r="A9" s="39">
        <v>14</v>
      </c>
      <c r="B9" s="42" t="s">
        <v>7</v>
      </c>
      <c r="C9" s="6">
        <v>2</v>
      </c>
      <c r="D9" s="93">
        <v>0</v>
      </c>
      <c r="E9" s="102">
        <f t="shared" si="0"/>
        <v>0</v>
      </c>
      <c r="F9" s="75">
        <v>0.21</v>
      </c>
      <c r="G9" s="109">
        <f t="shared" si="1"/>
        <v>0</v>
      </c>
      <c r="H9" s="82">
        <f t="shared" si="2"/>
        <v>0</v>
      </c>
    </row>
    <row r="10" spans="1:8" x14ac:dyDescent="0.25">
      <c r="A10" s="39">
        <v>15</v>
      </c>
      <c r="B10" s="42" t="s">
        <v>8</v>
      </c>
      <c r="C10" s="6">
        <v>4</v>
      </c>
      <c r="D10" s="93">
        <v>0</v>
      </c>
      <c r="E10" s="102">
        <f t="shared" si="0"/>
        <v>0</v>
      </c>
      <c r="F10" s="75">
        <v>0.21</v>
      </c>
      <c r="G10" s="109">
        <f t="shared" si="1"/>
        <v>0</v>
      </c>
      <c r="H10" s="82">
        <f t="shared" si="2"/>
        <v>0</v>
      </c>
    </row>
    <row r="11" spans="1:8" ht="29.25" customHeight="1" x14ac:dyDescent="0.25">
      <c r="A11" s="39">
        <v>18</v>
      </c>
      <c r="B11" s="42" t="s">
        <v>17</v>
      </c>
      <c r="C11" s="6">
        <v>2</v>
      </c>
      <c r="D11" s="93">
        <v>0</v>
      </c>
      <c r="E11" s="102">
        <f t="shared" si="0"/>
        <v>0</v>
      </c>
      <c r="F11" s="75">
        <v>0.21</v>
      </c>
      <c r="G11" s="109">
        <f t="shared" si="1"/>
        <v>0</v>
      </c>
      <c r="H11" s="82">
        <f t="shared" si="2"/>
        <v>0</v>
      </c>
    </row>
    <row r="12" spans="1:8" x14ac:dyDescent="0.25">
      <c r="A12" s="39">
        <v>27</v>
      </c>
      <c r="B12" s="42" t="s">
        <v>47</v>
      </c>
      <c r="C12" s="6">
        <v>6</v>
      </c>
      <c r="D12" s="97">
        <v>0</v>
      </c>
      <c r="E12" s="102">
        <f t="shared" ref="E12" si="3">SUM(C12*D12)</f>
        <v>0</v>
      </c>
      <c r="F12" s="75">
        <v>0.21</v>
      </c>
      <c r="G12" s="109">
        <f t="shared" ref="G12" si="4">SUM(E12*F12)</f>
        <v>0</v>
      </c>
      <c r="H12" s="83">
        <f t="shared" ref="H12" si="5">SUM(E12+G12)</f>
        <v>0</v>
      </c>
    </row>
    <row r="13" spans="1:8" ht="15.75" thickBot="1" x14ac:dyDescent="0.3">
      <c r="A13" s="122">
        <v>28</v>
      </c>
      <c r="B13" s="123" t="s">
        <v>48</v>
      </c>
      <c r="C13" s="124">
        <v>2</v>
      </c>
      <c r="D13" s="94">
        <v>0</v>
      </c>
      <c r="E13" s="105">
        <f t="shared" si="0"/>
        <v>0</v>
      </c>
      <c r="F13" s="88">
        <v>0.21</v>
      </c>
      <c r="G13" s="111">
        <f t="shared" si="1"/>
        <v>0</v>
      </c>
      <c r="H13" s="83">
        <f t="shared" si="2"/>
        <v>0</v>
      </c>
    </row>
    <row r="14" spans="1:8" ht="15.75" thickBot="1" x14ac:dyDescent="0.3">
      <c r="A14" s="128" t="s">
        <v>18</v>
      </c>
      <c r="B14" s="129"/>
      <c r="C14" s="70"/>
      <c r="D14" s="95"/>
      <c r="E14" s="106">
        <f>SUM(E5:E13)</f>
        <v>0</v>
      </c>
      <c r="F14" s="89">
        <v>0.21</v>
      </c>
      <c r="G14" s="104">
        <f t="shared" si="1"/>
        <v>0</v>
      </c>
      <c r="H14" s="84">
        <f t="shared" si="2"/>
        <v>0</v>
      </c>
    </row>
    <row r="15" spans="1:8" ht="15.75" thickBot="1" x14ac:dyDescent="0.3">
      <c r="A15" s="57"/>
      <c r="B15" s="133" t="s">
        <v>53</v>
      </c>
      <c r="C15" s="58"/>
      <c r="D15" s="96"/>
      <c r="E15" s="96"/>
      <c r="F15" s="80"/>
      <c r="G15" s="100"/>
      <c r="H15" s="77"/>
    </row>
    <row r="16" spans="1:8" x14ac:dyDescent="0.25">
      <c r="A16" s="50">
        <v>4</v>
      </c>
      <c r="B16" s="51" t="s">
        <v>3</v>
      </c>
      <c r="C16" s="52">
        <v>2</v>
      </c>
      <c r="D16" s="92">
        <v>0</v>
      </c>
      <c r="E16" s="101">
        <f t="shared" ref="E16:E24" si="6">SUM(C16*D16)</f>
        <v>0</v>
      </c>
      <c r="F16" s="74">
        <v>0.21</v>
      </c>
      <c r="G16" s="108">
        <f t="shared" ref="G16:G25" si="7">SUM(E16*F16)</f>
        <v>0</v>
      </c>
      <c r="H16" s="81">
        <f t="shared" ref="H16:H25" si="8">SUM(E16+G16)</f>
        <v>0</v>
      </c>
    </row>
    <row r="17" spans="1:8" x14ac:dyDescent="0.25">
      <c r="A17" s="39">
        <v>5</v>
      </c>
      <c r="B17" s="40" t="s">
        <v>4</v>
      </c>
      <c r="C17" s="6">
        <v>2</v>
      </c>
      <c r="D17" s="93">
        <v>0</v>
      </c>
      <c r="E17" s="102">
        <f t="shared" si="6"/>
        <v>0</v>
      </c>
      <c r="F17" s="75">
        <v>0.21</v>
      </c>
      <c r="G17" s="109">
        <f t="shared" si="7"/>
        <v>0</v>
      </c>
      <c r="H17" s="82">
        <f t="shared" si="8"/>
        <v>0</v>
      </c>
    </row>
    <row r="18" spans="1:8" x14ac:dyDescent="0.25">
      <c r="A18" s="39">
        <v>12</v>
      </c>
      <c r="B18" s="42" t="s">
        <v>5</v>
      </c>
      <c r="C18" s="6">
        <v>8</v>
      </c>
      <c r="D18" s="93">
        <v>0</v>
      </c>
      <c r="E18" s="102">
        <f t="shared" si="6"/>
        <v>0</v>
      </c>
      <c r="F18" s="75">
        <v>0.21</v>
      </c>
      <c r="G18" s="109">
        <f t="shared" si="7"/>
        <v>0</v>
      </c>
      <c r="H18" s="82">
        <f t="shared" si="8"/>
        <v>0</v>
      </c>
    </row>
    <row r="19" spans="1:8" x14ac:dyDescent="0.25">
      <c r="A19" s="39">
        <v>13</v>
      </c>
      <c r="B19" s="42" t="s">
        <v>6</v>
      </c>
      <c r="C19" s="6">
        <v>8</v>
      </c>
      <c r="D19" s="93">
        <v>0</v>
      </c>
      <c r="E19" s="102">
        <f t="shared" si="6"/>
        <v>0</v>
      </c>
      <c r="F19" s="75">
        <v>0.21</v>
      </c>
      <c r="G19" s="109">
        <f t="shared" si="7"/>
        <v>0</v>
      </c>
      <c r="H19" s="82">
        <f t="shared" si="8"/>
        <v>0</v>
      </c>
    </row>
    <row r="20" spans="1:8" x14ac:dyDescent="0.25">
      <c r="A20" s="39">
        <v>16</v>
      </c>
      <c r="B20" s="42" t="s">
        <v>14</v>
      </c>
      <c r="C20" s="6">
        <v>2</v>
      </c>
      <c r="D20" s="93">
        <v>0</v>
      </c>
      <c r="E20" s="102">
        <f t="shared" si="6"/>
        <v>0</v>
      </c>
      <c r="F20" s="75">
        <v>0.21</v>
      </c>
      <c r="G20" s="109">
        <f t="shared" si="7"/>
        <v>0</v>
      </c>
      <c r="H20" s="82">
        <f t="shared" si="8"/>
        <v>0</v>
      </c>
    </row>
    <row r="21" spans="1:8" ht="27.75" customHeight="1" x14ac:dyDescent="0.25">
      <c r="A21" s="39">
        <v>18</v>
      </c>
      <c r="B21" s="42" t="s">
        <v>17</v>
      </c>
      <c r="C21" s="6">
        <v>2</v>
      </c>
      <c r="D21" s="93">
        <v>0</v>
      </c>
      <c r="E21" s="102">
        <f t="shared" si="6"/>
        <v>0</v>
      </c>
      <c r="F21" s="75">
        <v>0.21</v>
      </c>
      <c r="G21" s="109">
        <f t="shared" si="7"/>
        <v>0</v>
      </c>
      <c r="H21" s="82">
        <f t="shared" si="8"/>
        <v>0</v>
      </c>
    </row>
    <row r="22" spans="1:8" x14ac:dyDescent="0.25">
      <c r="A22" s="39">
        <v>19</v>
      </c>
      <c r="B22" s="42" t="s">
        <v>15</v>
      </c>
      <c r="C22" s="6">
        <v>2</v>
      </c>
      <c r="D22" s="97">
        <v>0</v>
      </c>
      <c r="E22" s="102">
        <f t="shared" ref="E22" si="9">SUM(C22*D22)</f>
        <v>0</v>
      </c>
      <c r="F22" s="75">
        <v>0.21</v>
      </c>
      <c r="G22" s="109">
        <f t="shared" ref="G22" si="10">SUM(E22*F22)</f>
        <v>0</v>
      </c>
      <c r="H22" s="82">
        <f t="shared" ref="H22" si="11">SUM(E22+G22)</f>
        <v>0</v>
      </c>
    </row>
    <row r="23" spans="1:8" x14ac:dyDescent="0.25">
      <c r="A23" s="38">
        <v>27</v>
      </c>
      <c r="B23" s="90" t="s">
        <v>47</v>
      </c>
      <c r="C23" s="5">
        <v>6</v>
      </c>
      <c r="D23" s="93">
        <v>0</v>
      </c>
      <c r="E23" s="113">
        <f t="shared" si="6"/>
        <v>0</v>
      </c>
      <c r="F23" s="91">
        <v>0.21</v>
      </c>
      <c r="G23" s="116">
        <f t="shared" si="7"/>
        <v>0</v>
      </c>
      <c r="H23" s="83">
        <f t="shared" si="8"/>
        <v>0</v>
      </c>
    </row>
    <row r="24" spans="1:8" ht="15.75" thickBot="1" x14ac:dyDescent="0.3">
      <c r="A24" s="43">
        <v>29</v>
      </c>
      <c r="B24" s="126" t="s">
        <v>46</v>
      </c>
      <c r="C24" s="127">
        <v>2</v>
      </c>
      <c r="D24" s="97">
        <v>0</v>
      </c>
      <c r="E24" s="102">
        <f t="shared" si="6"/>
        <v>0</v>
      </c>
      <c r="F24" s="75">
        <v>0.21</v>
      </c>
      <c r="G24" s="109">
        <f t="shared" si="7"/>
        <v>0</v>
      </c>
      <c r="H24" s="83">
        <f t="shared" si="8"/>
        <v>0</v>
      </c>
    </row>
    <row r="25" spans="1:8" ht="15.75" thickBot="1" x14ac:dyDescent="0.3">
      <c r="A25" s="128" t="s">
        <v>18</v>
      </c>
      <c r="B25" s="129"/>
      <c r="C25" s="70"/>
      <c r="D25" s="95"/>
      <c r="E25" s="106">
        <f>SUM(E16:E24)</f>
        <v>0</v>
      </c>
      <c r="F25" s="89">
        <v>0.21</v>
      </c>
      <c r="G25" s="104">
        <f t="shared" si="7"/>
        <v>0</v>
      </c>
      <c r="H25" s="84">
        <f t="shared" si="8"/>
        <v>0</v>
      </c>
    </row>
    <row r="26" spans="1:8" ht="15.75" thickBot="1" x14ac:dyDescent="0.3">
      <c r="A26" s="57"/>
      <c r="B26" s="133" t="s">
        <v>54</v>
      </c>
      <c r="C26" s="58"/>
      <c r="D26" s="96"/>
      <c r="E26" s="96"/>
      <c r="F26" s="77"/>
      <c r="G26" s="100"/>
      <c r="H26" s="77"/>
    </row>
    <row r="27" spans="1:8" x14ac:dyDescent="0.25">
      <c r="A27" s="50">
        <v>4</v>
      </c>
      <c r="B27" s="56" t="s">
        <v>3</v>
      </c>
      <c r="C27" s="52">
        <v>2</v>
      </c>
      <c r="D27" s="92">
        <v>0</v>
      </c>
      <c r="E27" s="101">
        <f t="shared" ref="E27:E32" si="12">SUM(C27*D27)</f>
        <v>0</v>
      </c>
      <c r="F27" s="74">
        <v>0.21</v>
      </c>
      <c r="G27" s="108">
        <f t="shared" ref="G27:G37" si="13">SUM(E27*F27)</f>
        <v>0</v>
      </c>
      <c r="H27" s="81">
        <f t="shared" ref="H27:H35" si="14">SUM(E27+G27)</f>
        <v>0</v>
      </c>
    </row>
    <row r="28" spans="1:8" x14ac:dyDescent="0.25">
      <c r="A28" s="39">
        <v>5</v>
      </c>
      <c r="B28" s="47" t="s">
        <v>4</v>
      </c>
      <c r="C28" s="6">
        <v>2</v>
      </c>
      <c r="D28" s="93">
        <v>0</v>
      </c>
      <c r="E28" s="102">
        <f t="shared" si="12"/>
        <v>0</v>
      </c>
      <c r="F28" s="75">
        <v>0.21</v>
      </c>
      <c r="G28" s="109">
        <f t="shared" si="13"/>
        <v>0</v>
      </c>
      <c r="H28" s="82">
        <f t="shared" si="14"/>
        <v>0</v>
      </c>
    </row>
    <row r="29" spans="1:8" x14ac:dyDescent="0.25">
      <c r="A29" s="39">
        <v>12</v>
      </c>
      <c r="B29" s="42" t="s">
        <v>5</v>
      </c>
      <c r="C29" s="6">
        <v>10</v>
      </c>
      <c r="D29" s="93">
        <v>0</v>
      </c>
      <c r="E29" s="102">
        <f t="shared" si="12"/>
        <v>0</v>
      </c>
      <c r="F29" s="75">
        <v>0.21</v>
      </c>
      <c r="G29" s="109">
        <f t="shared" si="13"/>
        <v>0</v>
      </c>
      <c r="H29" s="82">
        <f t="shared" si="14"/>
        <v>0</v>
      </c>
    </row>
    <row r="30" spans="1:8" x14ac:dyDescent="0.25">
      <c r="A30" s="39">
        <v>13</v>
      </c>
      <c r="B30" s="42" t="s">
        <v>6</v>
      </c>
      <c r="C30" s="6">
        <v>8</v>
      </c>
      <c r="D30" s="93">
        <v>0</v>
      </c>
      <c r="E30" s="102">
        <f t="shared" si="12"/>
        <v>0</v>
      </c>
      <c r="F30" s="75">
        <v>0.21</v>
      </c>
      <c r="G30" s="109">
        <f t="shared" si="13"/>
        <v>0</v>
      </c>
      <c r="H30" s="82">
        <f t="shared" si="14"/>
        <v>0</v>
      </c>
    </row>
    <row r="31" spans="1:8" x14ac:dyDescent="0.25">
      <c r="A31" s="39">
        <v>15</v>
      </c>
      <c r="B31" s="42" t="s">
        <v>8</v>
      </c>
      <c r="C31" s="6">
        <v>4</v>
      </c>
      <c r="D31" s="93">
        <v>0</v>
      </c>
      <c r="E31" s="102">
        <f t="shared" si="12"/>
        <v>0</v>
      </c>
      <c r="F31" s="75">
        <v>0.21</v>
      </c>
      <c r="G31" s="109">
        <f t="shared" si="13"/>
        <v>0</v>
      </c>
      <c r="H31" s="82">
        <f t="shared" si="14"/>
        <v>0</v>
      </c>
    </row>
    <row r="32" spans="1:8" ht="30.75" customHeight="1" x14ac:dyDescent="0.25">
      <c r="A32" s="39">
        <v>18</v>
      </c>
      <c r="B32" s="42" t="s">
        <v>28</v>
      </c>
      <c r="C32" s="6">
        <v>2</v>
      </c>
      <c r="D32" s="93">
        <v>0</v>
      </c>
      <c r="E32" s="102">
        <f t="shared" si="12"/>
        <v>0</v>
      </c>
      <c r="F32" s="75">
        <v>0.21</v>
      </c>
      <c r="G32" s="109">
        <f t="shared" si="13"/>
        <v>0</v>
      </c>
      <c r="H32" s="82">
        <f t="shared" si="14"/>
        <v>0</v>
      </c>
    </row>
    <row r="33" spans="1:10" x14ac:dyDescent="0.25">
      <c r="A33" s="39">
        <v>27</v>
      </c>
      <c r="B33" s="42" t="s">
        <v>47</v>
      </c>
      <c r="C33" s="6">
        <v>6</v>
      </c>
      <c r="D33" s="97">
        <v>0</v>
      </c>
      <c r="E33" s="102">
        <f t="shared" ref="E33:E34" si="15">SUM(C33*D33)</f>
        <v>0</v>
      </c>
      <c r="F33" s="75">
        <v>0.21</v>
      </c>
      <c r="G33" s="109">
        <f t="shared" ref="G33:G34" si="16">SUM(E33*F33)</f>
        <v>0</v>
      </c>
      <c r="H33" s="82">
        <f t="shared" ref="H33:H34" si="17">SUM(E33+G33)</f>
        <v>0</v>
      </c>
    </row>
    <row r="34" spans="1:10" ht="15.75" thickBot="1" x14ac:dyDescent="0.3">
      <c r="A34" s="122">
        <v>28</v>
      </c>
      <c r="B34" s="123" t="s">
        <v>48</v>
      </c>
      <c r="C34" s="124">
        <v>2</v>
      </c>
      <c r="D34" s="94">
        <v>0</v>
      </c>
      <c r="E34" s="105">
        <f t="shared" si="15"/>
        <v>0</v>
      </c>
      <c r="F34" s="88">
        <v>0.21</v>
      </c>
      <c r="G34" s="111">
        <f t="shared" si="16"/>
        <v>0</v>
      </c>
      <c r="H34" s="83">
        <f t="shared" si="17"/>
        <v>0</v>
      </c>
    </row>
    <row r="35" spans="1:10" ht="15.75" thickBot="1" x14ac:dyDescent="0.3">
      <c r="A35" s="128" t="s">
        <v>18</v>
      </c>
      <c r="B35" s="129"/>
      <c r="C35" s="70"/>
      <c r="D35" s="71"/>
      <c r="E35" s="106">
        <f>SUM(E27:E34)</f>
        <v>0</v>
      </c>
      <c r="F35" s="89">
        <v>0.21</v>
      </c>
      <c r="G35" s="104">
        <f t="shared" si="13"/>
        <v>0</v>
      </c>
      <c r="H35" s="84">
        <f t="shared" si="14"/>
        <v>0</v>
      </c>
      <c r="J35" s="22"/>
    </row>
    <row r="36" spans="1:10" ht="15.75" thickBot="1" x14ac:dyDescent="0.3">
      <c r="A36" s="48"/>
      <c r="B36" s="46"/>
      <c r="C36" s="46"/>
      <c r="D36" s="77"/>
      <c r="E36" s="100"/>
      <c r="F36" s="77"/>
      <c r="G36" s="100"/>
      <c r="H36" s="77"/>
    </row>
    <row r="37" spans="1:10" ht="15.75" thickBot="1" x14ac:dyDescent="0.3">
      <c r="A37" s="41"/>
      <c r="B37" s="49" t="s">
        <v>36</v>
      </c>
      <c r="C37" s="45"/>
      <c r="D37" s="77"/>
      <c r="E37" s="114">
        <f>SUM(E14+E25+E35)</f>
        <v>0</v>
      </c>
      <c r="F37" s="87">
        <v>0.21</v>
      </c>
      <c r="G37" s="112">
        <f t="shared" si="13"/>
        <v>0</v>
      </c>
      <c r="H37" s="85">
        <f>SUM(H14+H25+H35)</f>
        <v>0</v>
      </c>
    </row>
    <row r="38" spans="1:10" x14ac:dyDescent="0.25">
      <c r="D38" s="78"/>
      <c r="E38" s="115"/>
      <c r="F38" s="78"/>
      <c r="G38" s="78"/>
      <c r="H38" s="78"/>
    </row>
    <row r="39" spans="1:10" hidden="1" x14ac:dyDescent="0.25">
      <c r="A39" s="25" t="s">
        <v>23</v>
      </c>
      <c r="B39" s="26"/>
      <c r="C39" s="27"/>
      <c r="D39" s="72"/>
      <c r="E39" s="26"/>
      <c r="F39" s="78"/>
      <c r="G39" s="78"/>
      <c r="H39" s="78"/>
    </row>
    <row r="40" spans="1:10" ht="15.75" hidden="1" thickBot="1" x14ac:dyDescent="0.3">
      <c r="A40" s="11"/>
      <c r="B40" s="12" t="s">
        <v>27</v>
      </c>
      <c r="C40" s="13"/>
      <c r="D40" s="14"/>
      <c r="E40" s="14"/>
      <c r="F40" s="78"/>
      <c r="G40" s="78"/>
      <c r="H40" s="78"/>
    </row>
    <row r="41" spans="1:10" hidden="1" x14ac:dyDescent="0.25">
      <c r="A41" s="15" t="s">
        <v>10</v>
      </c>
      <c r="B41" s="16" t="s">
        <v>11</v>
      </c>
      <c r="C41" s="17">
        <v>16</v>
      </c>
      <c r="D41" s="31"/>
      <c r="E41" s="18" t="e">
        <f>C41*#REF!</f>
        <v>#REF!</v>
      </c>
      <c r="F41" s="78"/>
      <c r="G41" s="78"/>
      <c r="H41" s="78"/>
    </row>
    <row r="42" spans="1:10" hidden="1" x14ac:dyDescent="0.25">
      <c r="A42" s="15" t="s">
        <v>12</v>
      </c>
      <c r="B42" s="16" t="s">
        <v>13</v>
      </c>
      <c r="C42" s="17">
        <v>8</v>
      </c>
      <c r="D42" s="31"/>
      <c r="E42" s="18" t="e">
        <f>C42*#REF!</f>
        <v>#REF!</v>
      </c>
      <c r="F42" s="78"/>
      <c r="G42" s="78"/>
      <c r="H42" s="78"/>
    </row>
    <row r="43" spans="1:10" ht="15.75" hidden="1" thickBot="1" x14ac:dyDescent="0.3">
      <c r="A43" s="7"/>
      <c r="B43" s="8" t="s">
        <v>26</v>
      </c>
      <c r="C43" s="9"/>
      <c r="D43" s="10"/>
      <c r="E43" s="10"/>
      <c r="F43" s="78"/>
      <c r="G43" s="78"/>
      <c r="H43" s="78"/>
    </row>
    <row r="44" spans="1:10" hidden="1" x14ac:dyDescent="0.25">
      <c r="A44" s="15">
        <v>27</v>
      </c>
      <c r="B44" s="16" t="s">
        <v>9</v>
      </c>
      <c r="C44" s="17">
        <v>24</v>
      </c>
      <c r="D44" s="31"/>
      <c r="E44" s="18" t="e">
        <f>C44*#REF!</f>
        <v>#REF!</v>
      </c>
      <c r="F44" s="78"/>
      <c r="G44" s="78"/>
      <c r="H44" s="78"/>
    </row>
    <row r="45" spans="1:10" hidden="1" x14ac:dyDescent="0.25">
      <c r="A45" s="15" t="s">
        <v>10</v>
      </c>
      <c r="B45" s="16" t="s">
        <v>11</v>
      </c>
      <c r="C45" s="17">
        <v>24</v>
      </c>
      <c r="D45" s="31"/>
      <c r="E45" s="18" t="e">
        <f>C45*#REF!</f>
        <v>#REF!</v>
      </c>
      <c r="F45" s="78"/>
      <c r="G45" s="78"/>
      <c r="H45" s="78"/>
    </row>
    <row r="46" spans="1:10" ht="15.75" hidden="1" thickBot="1" x14ac:dyDescent="0.3">
      <c r="A46" s="7"/>
      <c r="B46" s="8" t="s">
        <v>25</v>
      </c>
      <c r="C46" s="9"/>
      <c r="D46" s="10"/>
      <c r="E46" s="10"/>
      <c r="F46" s="78"/>
      <c r="G46" s="78"/>
      <c r="H46" s="78"/>
    </row>
    <row r="47" spans="1:10" hidden="1" x14ac:dyDescent="0.25">
      <c r="A47" s="15" t="s">
        <v>10</v>
      </c>
      <c r="B47" s="16" t="s">
        <v>11</v>
      </c>
      <c r="C47" s="17">
        <v>16</v>
      </c>
      <c r="D47" s="31"/>
      <c r="E47" s="18" t="e">
        <f>C47*#REF!</f>
        <v>#REF!</v>
      </c>
      <c r="F47" s="78"/>
      <c r="G47" s="78"/>
      <c r="H47" s="78"/>
    </row>
    <row r="48" spans="1:10" hidden="1" x14ac:dyDescent="0.25">
      <c r="A48" s="37" t="s">
        <v>12</v>
      </c>
      <c r="B48" s="36" t="s">
        <v>13</v>
      </c>
      <c r="C48" s="35">
        <v>8</v>
      </c>
      <c r="D48" s="32"/>
      <c r="E48" s="34" t="e">
        <f>C48*#REF!</f>
        <v>#REF!</v>
      </c>
      <c r="F48" s="78"/>
      <c r="G48" s="78"/>
      <c r="H48" s="78"/>
    </row>
    <row r="49" spans="1:8" ht="15.75" hidden="1" thickBot="1" x14ac:dyDescent="0.3">
      <c r="A49" s="130" t="s">
        <v>24</v>
      </c>
      <c r="B49" s="131"/>
      <c r="C49" s="29"/>
      <c r="D49" s="73"/>
      <c r="E49" s="33" t="e">
        <f>SUM(E41+E42+E44+E45+E47+E48)</f>
        <v>#REF!</v>
      </c>
      <c r="F49" s="78"/>
      <c r="G49" s="78"/>
      <c r="H49" s="78"/>
    </row>
    <row r="50" spans="1:8" x14ac:dyDescent="0.25">
      <c r="D50" s="78"/>
      <c r="E50" s="78"/>
      <c r="F50" s="78"/>
      <c r="G50" s="78"/>
      <c r="H50" s="78"/>
    </row>
    <row r="51" spans="1:8" x14ac:dyDescent="0.25">
      <c r="D51" s="78"/>
      <c r="E51" s="78"/>
      <c r="F51" s="78"/>
      <c r="G51" s="78"/>
      <c r="H51" s="78"/>
    </row>
    <row r="52" spans="1:8" x14ac:dyDescent="0.25">
      <c r="D52" s="78"/>
      <c r="E52" s="78"/>
      <c r="F52" s="78"/>
      <c r="G52" s="78"/>
      <c r="H52" s="78"/>
    </row>
    <row r="53" spans="1:8" x14ac:dyDescent="0.25">
      <c r="D53" s="78"/>
      <c r="E53" s="78"/>
      <c r="F53" s="78"/>
      <c r="G53" s="78"/>
      <c r="H53" s="78"/>
    </row>
    <row r="54" spans="1:8" x14ac:dyDescent="0.25">
      <c r="D54" s="78"/>
      <c r="E54" s="78"/>
      <c r="F54" s="78"/>
      <c r="G54" s="78"/>
      <c r="H54" s="78"/>
    </row>
    <row r="55" spans="1:8" x14ac:dyDescent="0.25">
      <c r="D55" s="78"/>
      <c r="E55" s="78"/>
      <c r="F55" s="78"/>
      <c r="G55" s="78"/>
      <c r="H55" s="78"/>
    </row>
    <row r="56" spans="1:8" x14ac:dyDescent="0.25">
      <c r="D56" s="78"/>
      <c r="E56" s="78"/>
      <c r="F56" s="78"/>
      <c r="G56" s="78"/>
      <c r="H56" s="78"/>
    </row>
    <row r="57" spans="1:8" x14ac:dyDescent="0.25">
      <c r="D57" s="78"/>
      <c r="E57" s="78"/>
      <c r="F57" s="78"/>
      <c r="G57" s="78"/>
      <c r="H57" s="78"/>
    </row>
    <row r="58" spans="1:8" x14ac:dyDescent="0.25">
      <c r="D58" s="78"/>
      <c r="E58" s="78"/>
      <c r="F58" s="78"/>
      <c r="G58" s="78"/>
      <c r="H58" s="78"/>
    </row>
    <row r="59" spans="1:8" x14ac:dyDescent="0.25">
      <c r="D59" s="78"/>
      <c r="E59" s="78"/>
      <c r="F59" s="78"/>
      <c r="G59" s="78"/>
      <c r="H59" s="78"/>
    </row>
    <row r="60" spans="1:8" x14ac:dyDescent="0.25">
      <c r="D60" s="78"/>
      <c r="E60" s="78"/>
      <c r="F60" s="78"/>
      <c r="G60" s="78"/>
      <c r="H60" s="78"/>
    </row>
    <row r="61" spans="1:8" x14ac:dyDescent="0.25">
      <c r="D61" s="78"/>
      <c r="E61" s="78"/>
      <c r="F61" s="78"/>
      <c r="G61" s="78"/>
      <c r="H61" s="78"/>
    </row>
    <row r="62" spans="1:8" x14ac:dyDescent="0.25">
      <c r="D62" s="78"/>
      <c r="E62" s="78"/>
      <c r="F62" s="78"/>
      <c r="G62" s="78"/>
      <c r="H62" s="78"/>
    </row>
    <row r="63" spans="1:8" x14ac:dyDescent="0.25">
      <c r="D63" s="78"/>
      <c r="E63" s="78"/>
      <c r="F63" s="78"/>
      <c r="G63" s="78"/>
      <c r="H63" s="78"/>
    </row>
    <row r="64" spans="1:8" x14ac:dyDescent="0.25">
      <c r="D64" s="78"/>
      <c r="E64" s="78"/>
      <c r="F64" s="78"/>
      <c r="G64" s="78"/>
      <c r="H64" s="78"/>
    </row>
    <row r="65" spans="4:8" x14ac:dyDescent="0.25">
      <c r="D65" s="78"/>
      <c r="E65" s="78"/>
      <c r="F65" s="78"/>
      <c r="G65" s="78"/>
      <c r="H65" s="78"/>
    </row>
    <row r="66" spans="4:8" x14ac:dyDescent="0.25">
      <c r="D66" s="78"/>
      <c r="E66" s="78"/>
      <c r="F66" s="78"/>
      <c r="G66" s="78"/>
      <c r="H66" s="78"/>
    </row>
    <row r="67" spans="4:8" x14ac:dyDescent="0.25">
      <c r="D67" s="78"/>
      <c r="E67" s="78"/>
      <c r="F67" s="78"/>
      <c r="G67" s="78"/>
      <c r="H67" s="78"/>
    </row>
    <row r="68" spans="4:8" x14ac:dyDescent="0.25">
      <c r="D68" s="78"/>
      <c r="E68" s="78"/>
      <c r="F68" s="78"/>
      <c r="G68" s="78"/>
      <c r="H68" s="78"/>
    </row>
    <row r="69" spans="4:8" x14ac:dyDescent="0.25">
      <c r="D69" s="78"/>
      <c r="E69" s="78"/>
      <c r="F69" s="78"/>
      <c r="G69" s="78"/>
      <c r="H69" s="78"/>
    </row>
    <row r="70" spans="4:8" x14ac:dyDescent="0.25">
      <c r="D70" s="78"/>
      <c r="E70" s="78"/>
      <c r="F70" s="78"/>
      <c r="G70" s="78"/>
      <c r="H70" s="78"/>
    </row>
    <row r="71" spans="4:8" x14ac:dyDescent="0.25">
      <c r="D71" s="78"/>
      <c r="E71" s="78"/>
      <c r="F71" s="78"/>
      <c r="G71" s="78"/>
      <c r="H71" s="78"/>
    </row>
    <row r="72" spans="4:8" x14ac:dyDescent="0.25">
      <c r="D72" s="78"/>
      <c r="E72" s="78"/>
      <c r="F72" s="78"/>
      <c r="G72" s="78"/>
      <c r="H72" s="78"/>
    </row>
    <row r="73" spans="4:8" x14ac:dyDescent="0.25">
      <c r="D73" s="78"/>
      <c r="E73" s="78"/>
      <c r="F73" s="78"/>
      <c r="G73" s="78"/>
      <c r="H73" s="78"/>
    </row>
    <row r="74" spans="4:8" x14ac:dyDescent="0.25">
      <c r="D74" s="78"/>
      <c r="E74" s="78"/>
      <c r="F74" s="78"/>
      <c r="G74" s="78"/>
      <c r="H74" s="78"/>
    </row>
    <row r="75" spans="4:8" x14ac:dyDescent="0.25">
      <c r="D75" s="78"/>
      <c r="E75" s="78"/>
      <c r="F75" s="78"/>
      <c r="G75" s="78"/>
      <c r="H75" s="78"/>
    </row>
    <row r="76" spans="4:8" x14ac:dyDescent="0.25">
      <c r="D76" s="78"/>
      <c r="E76" s="78"/>
      <c r="F76" s="78"/>
      <c r="G76" s="78"/>
      <c r="H76" s="78"/>
    </row>
    <row r="77" spans="4:8" x14ac:dyDescent="0.25">
      <c r="D77" s="78"/>
      <c r="E77" s="78"/>
      <c r="F77" s="78"/>
      <c r="G77" s="78"/>
      <c r="H77" s="78"/>
    </row>
    <row r="78" spans="4:8" x14ac:dyDescent="0.25">
      <c r="D78" s="78"/>
      <c r="E78" s="78"/>
      <c r="F78" s="78"/>
      <c r="G78" s="78"/>
      <c r="H78" s="78"/>
    </row>
    <row r="79" spans="4:8" x14ac:dyDescent="0.25">
      <c r="D79" s="78"/>
      <c r="E79" s="78"/>
      <c r="F79" s="78"/>
      <c r="G79" s="78"/>
      <c r="H79" s="78"/>
    </row>
    <row r="80" spans="4:8" x14ac:dyDescent="0.25">
      <c r="D80" s="78"/>
      <c r="E80" s="78"/>
      <c r="F80" s="78"/>
      <c r="G80" s="78"/>
      <c r="H80" s="78"/>
    </row>
    <row r="81" spans="4:8" x14ac:dyDescent="0.25">
      <c r="D81" s="78"/>
      <c r="E81" s="78"/>
      <c r="F81" s="78"/>
      <c r="G81" s="78"/>
      <c r="H81" s="78"/>
    </row>
    <row r="82" spans="4:8" x14ac:dyDescent="0.25">
      <c r="D82" s="78"/>
      <c r="E82" s="78"/>
      <c r="F82" s="78"/>
      <c r="G82" s="78"/>
      <c r="H82" s="78"/>
    </row>
    <row r="83" spans="4:8" x14ac:dyDescent="0.25">
      <c r="D83" s="78"/>
      <c r="E83" s="78"/>
      <c r="F83" s="78"/>
      <c r="G83" s="78"/>
      <c r="H83" s="78"/>
    </row>
    <row r="84" spans="4:8" x14ac:dyDescent="0.25">
      <c r="D84" s="78"/>
      <c r="E84" s="78"/>
      <c r="F84" s="78"/>
      <c r="G84" s="78"/>
      <c r="H84" s="78"/>
    </row>
    <row r="85" spans="4:8" x14ac:dyDescent="0.25">
      <c r="D85" s="78"/>
      <c r="E85" s="78"/>
      <c r="F85" s="78"/>
      <c r="G85" s="78"/>
      <c r="H85" s="78"/>
    </row>
    <row r="86" spans="4:8" x14ac:dyDescent="0.25">
      <c r="D86" s="78"/>
      <c r="E86" s="78"/>
      <c r="F86" s="78"/>
      <c r="G86" s="78"/>
      <c r="H86" s="78"/>
    </row>
    <row r="87" spans="4:8" x14ac:dyDescent="0.25">
      <c r="D87" s="78"/>
      <c r="E87" s="78"/>
      <c r="F87" s="78"/>
      <c r="G87" s="78"/>
      <c r="H87" s="78"/>
    </row>
    <row r="88" spans="4:8" x14ac:dyDescent="0.25">
      <c r="D88" s="78"/>
      <c r="E88" s="78"/>
      <c r="F88" s="78"/>
      <c r="G88" s="78"/>
      <c r="H88" s="78"/>
    </row>
    <row r="89" spans="4:8" x14ac:dyDescent="0.25">
      <c r="D89" s="78"/>
      <c r="E89" s="78"/>
      <c r="F89" s="78"/>
      <c r="G89" s="78"/>
      <c r="H89" s="78"/>
    </row>
    <row r="90" spans="4:8" x14ac:dyDescent="0.25">
      <c r="D90" s="78"/>
      <c r="E90" s="78"/>
      <c r="F90" s="78"/>
      <c r="G90" s="78"/>
      <c r="H90" s="78"/>
    </row>
    <row r="91" spans="4:8" x14ac:dyDescent="0.25">
      <c r="D91" s="78"/>
      <c r="E91" s="78"/>
      <c r="F91" s="78"/>
      <c r="G91" s="78"/>
      <c r="H91" s="78"/>
    </row>
    <row r="92" spans="4:8" x14ac:dyDescent="0.25">
      <c r="D92" s="78"/>
      <c r="E92" s="78"/>
      <c r="F92" s="78"/>
      <c r="G92" s="78"/>
      <c r="H92" s="78"/>
    </row>
    <row r="93" spans="4:8" x14ac:dyDescent="0.25">
      <c r="D93" s="78"/>
      <c r="E93" s="78"/>
      <c r="F93" s="78"/>
      <c r="G93" s="78"/>
      <c r="H93" s="78"/>
    </row>
    <row r="94" spans="4:8" x14ac:dyDescent="0.25">
      <c r="D94" s="78"/>
      <c r="E94" s="78"/>
      <c r="F94" s="78"/>
      <c r="G94" s="78"/>
      <c r="H94" s="78"/>
    </row>
    <row r="95" spans="4:8" x14ac:dyDescent="0.25">
      <c r="D95" s="78"/>
      <c r="E95" s="78"/>
      <c r="F95" s="78"/>
      <c r="G95" s="78"/>
      <c r="H95" s="78"/>
    </row>
    <row r="96" spans="4:8" x14ac:dyDescent="0.25">
      <c r="D96" s="78"/>
      <c r="E96" s="78"/>
      <c r="F96" s="78"/>
      <c r="G96" s="78"/>
      <c r="H96" s="78"/>
    </row>
    <row r="97" spans="4:8" x14ac:dyDescent="0.25">
      <c r="D97" s="78"/>
      <c r="E97" s="78"/>
      <c r="F97" s="78"/>
      <c r="G97" s="78"/>
      <c r="H97" s="78"/>
    </row>
    <row r="98" spans="4:8" x14ac:dyDescent="0.25">
      <c r="D98" s="78"/>
      <c r="E98" s="78"/>
      <c r="F98" s="78"/>
      <c r="G98" s="78"/>
      <c r="H98" s="78"/>
    </row>
    <row r="99" spans="4:8" x14ac:dyDescent="0.25">
      <c r="D99" s="78"/>
      <c r="E99" s="78"/>
      <c r="F99" s="78"/>
      <c r="G99" s="78"/>
      <c r="H99" s="78"/>
    </row>
    <row r="100" spans="4:8" x14ac:dyDescent="0.25">
      <c r="D100" s="78"/>
      <c r="E100" s="78"/>
      <c r="F100" s="78"/>
      <c r="G100" s="78"/>
      <c r="H100" s="78"/>
    </row>
    <row r="101" spans="4:8" x14ac:dyDescent="0.25">
      <c r="D101" s="78"/>
      <c r="E101" s="78"/>
      <c r="F101" s="78"/>
      <c r="G101" s="78"/>
      <c r="H101" s="78"/>
    </row>
    <row r="102" spans="4:8" x14ac:dyDescent="0.25">
      <c r="D102" s="78"/>
      <c r="E102" s="78"/>
      <c r="F102" s="78"/>
      <c r="G102" s="78"/>
      <c r="H102" s="78"/>
    </row>
    <row r="103" spans="4:8" x14ac:dyDescent="0.25">
      <c r="D103" s="78"/>
      <c r="E103" s="78"/>
      <c r="F103" s="78"/>
      <c r="G103" s="78"/>
      <c r="H103" s="78"/>
    </row>
    <row r="104" spans="4:8" x14ac:dyDescent="0.25">
      <c r="D104" s="78"/>
      <c r="E104" s="78"/>
      <c r="F104" s="78"/>
      <c r="G104" s="78"/>
      <c r="H104" s="78"/>
    </row>
    <row r="105" spans="4:8" x14ac:dyDescent="0.25">
      <c r="D105" s="78"/>
      <c r="E105" s="78"/>
      <c r="F105" s="78"/>
      <c r="G105" s="78"/>
      <c r="H105" s="78"/>
    </row>
  </sheetData>
  <protectedRanges>
    <protectedRange sqref="D5:D13 D27:D34 D16:D24" name="Oblast2"/>
    <protectedRange sqref="D5:D13 D27:D34 D16:D24" name="Oblast1"/>
    <protectedRange sqref="D41:D42" name="Oblast2_1"/>
    <protectedRange sqref="D41:D42" name="Oblast1_1"/>
  </protectedRanges>
  <mergeCells count="4">
    <mergeCell ref="A49:B49"/>
    <mergeCell ref="A14:B14"/>
    <mergeCell ref="A25:B25"/>
    <mergeCell ref="A35:B35"/>
  </mergeCells>
  <pageMargins left="0.70866141732283472" right="0.70866141732283472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vchod B</vt:lpstr>
      <vt:lpstr>vchod G (2 podlaží)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Fröhlich Jaroslav</dc:creator>
  <cp:lastModifiedBy>Šilhán Radek</cp:lastModifiedBy>
  <cp:lastPrinted>2020-01-27T11:28:16Z</cp:lastPrinted>
  <dcterms:created xsi:type="dcterms:W3CDTF">2019-03-26T07:52:25Z</dcterms:created>
  <dcterms:modified xsi:type="dcterms:W3CDTF">2020-03-05T08:15:29Z</dcterms:modified>
</cp:coreProperties>
</file>